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HAMPTON VARNVILLE/"/>
    </mc:Choice>
  </mc:AlternateContent>
  <bookViews>
    <workbookView xWindow="11800" yWindow="460" windowWidth="13740" windowHeight="14220"/>
  </bookViews>
  <sheets>
    <sheet name="PLAYERS" sheetId="4" r:id="rId1"/>
    <sheet name="Isaiah Smalls" sheetId="1" r:id="rId2"/>
    <sheet name="Andrew Purdy" sheetId="2" r:id="rId3"/>
    <sheet name="Sydney Freedman" sheetId="3" r:id="rId4"/>
    <sheet name="Zach Wilson" sheetId="5" r:id="rId5"/>
    <sheet name="Caroline Mardaugh" sheetId="6" r:id="rId6"/>
    <sheet name="Will Bierer" sheetId="7" r:id="rId7"/>
    <sheet name="Scott Wilson" sheetId="8" r:id="rId8"/>
    <sheet name="Trevor Wilson" sheetId="9" r:id="rId9"/>
    <sheet name="Alexis Deloach" sheetId="10" r:id="rId10"/>
    <sheet name="Natalie Wilson" sheetId="11" r:id="rId11"/>
    <sheet name="Carrie Freedman" sheetId="12" r:id="rId1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3" l="1"/>
  <c r="M13" i="3"/>
  <c r="M4" i="3"/>
  <c r="M19" i="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2" i="12"/>
  <c r="N12" i="12"/>
  <c r="K13" i="12"/>
  <c r="N13" i="12"/>
  <c r="K14" i="12"/>
  <c r="N14" i="12"/>
  <c r="K15" i="12"/>
  <c r="N15" i="12"/>
  <c r="K16" i="12"/>
  <c r="N16" i="12"/>
  <c r="K17" i="12"/>
  <c r="N17" i="12"/>
  <c r="K18" i="12"/>
  <c r="N18" i="12"/>
  <c r="N19" i="12"/>
  <c r="M4" i="12"/>
  <c r="M5" i="12"/>
  <c r="M6" i="12"/>
  <c r="M7" i="12"/>
  <c r="M8" i="12"/>
  <c r="M9" i="12"/>
  <c r="M10" i="12"/>
  <c r="M12" i="12"/>
  <c r="M13" i="12"/>
  <c r="M14" i="12"/>
  <c r="M15" i="12"/>
  <c r="M16" i="12"/>
  <c r="M17" i="12"/>
  <c r="M18" i="12"/>
  <c r="M19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2" i="11"/>
  <c r="N12" i="11"/>
  <c r="K13" i="11"/>
  <c r="N13" i="11"/>
  <c r="K14" i="11"/>
  <c r="N14" i="11"/>
  <c r="K15" i="11"/>
  <c r="N15" i="11"/>
  <c r="K16" i="11"/>
  <c r="N16" i="11"/>
  <c r="K17" i="11"/>
  <c r="N17" i="11"/>
  <c r="K18" i="11"/>
  <c r="N18" i="11"/>
  <c r="N19" i="11"/>
  <c r="M4" i="11"/>
  <c r="M5" i="11"/>
  <c r="M6" i="11"/>
  <c r="M7" i="11"/>
  <c r="M8" i="11"/>
  <c r="M9" i="11"/>
  <c r="M10" i="11"/>
  <c r="M12" i="11"/>
  <c r="M13" i="11"/>
  <c r="M14" i="11"/>
  <c r="M15" i="11"/>
  <c r="M16" i="11"/>
  <c r="M17" i="11"/>
  <c r="M18" i="11"/>
  <c r="M19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2" i="10"/>
  <c r="N12" i="10"/>
  <c r="K13" i="10"/>
  <c r="N13" i="10"/>
  <c r="K14" i="10"/>
  <c r="N14" i="10"/>
  <c r="K15" i="10"/>
  <c r="N15" i="10"/>
  <c r="K16" i="10"/>
  <c r="N16" i="10"/>
  <c r="K17" i="10"/>
  <c r="N17" i="10"/>
  <c r="K18" i="10"/>
  <c r="N18" i="10"/>
  <c r="N19" i="10"/>
  <c r="M4" i="10"/>
  <c r="M5" i="10"/>
  <c r="M6" i="10"/>
  <c r="M7" i="10"/>
  <c r="M8" i="10"/>
  <c r="M9" i="10"/>
  <c r="M10" i="10"/>
  <c r="M12" i="10"/>
  <c r="M13" i="10"/>
  <c r="M14" i="10"/>
  <c r="M15" i="10"/>
  <c r="M16" i="10"/>
  <c r="M17" i="10"/>
  <c r="M18" i="10"/>
  <c r="M19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2" i="9"/>
  <c r="N12" i="9"/>
  <c r="K13" i="9"/>
  <c r="N13" i="9"/>
  <c r="K14" i="9"/>
  <c r="N14" i="9"/>
  <c r="K15" i="9"/>
  <c r="N15" i="9"/>
  <c r="K16" i="9"/>
  <c r="N16" i="9"/>
  <c r="K17" i="9"/>
  <c r="N17" i="9"/>
  <c r="K18" i="9"/>
  <c r="N18" i="9"/>
  <c r="N19" i="9"/>
  <c r="M4" i="9"/>
  <c r="M5" i="9"/>
  <c r="M6" i="9"/>
  <c r="M7" i="9"/>
  <c r="M8" i="9"/>
  <c r="M9" i="9"/>
  <c r="M10" i="9"/>
  <c r="M12" i="9"/>
  <c r="M13" i="9"/>
  <c r="M14" i="9"/>
  <c r="M15" i="9"/>
  <c r="M16" i="9"/>
  <c r="M17" i="9"/>
  <c r="M18" i="9"/>
  <c r="M19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2" i="8"/>
  <c r="N12" i="8"/>
  <c r="K13" i="8"/>
  <c r="N13" i="8"/>
  <c r="K14" i="8"/>
  <c r="N14" i="8"/>
  <c r="K15" i="8"/>
  <c r="N15" i="8"/>
  <c r="K16" i="8"/>
  <c r="N16" i="8"/>
  <c r="K17" i="8"/>
  <c r="N17" i="8"/>
  <c r="K18" i="8"/>
  <c r="N18" i="8"/>
  <c r="N19" i="8"/>
  <c r="M4" i="8"/>
  <c r="M5" i="8"/>
  <c r="M6" i="8"/>
  <c r="M7" i="8"/>
  <c r="M8" i="8"/>
  <c r="M9" i="8"/>
  <c r="M10" i="8"/>
  <c r="M12" i="8"/>
  <c r="M13" i="8"/>
  <c r="M14" i="8"/>
  <c r="M15" i="8"/>
  <c r="M16" i="8"/>
  <c r="M17" i="8"/>
  <c r="M18" i="8"/>
  <c r="M19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2" i="7"/>
  <c r="N12" i="7"/>
  <c r="K13" i="7"/>
  <c r="N13" i="7"/>
  <c r="K14" i="7"/>
  <c r="N14" i="7"/>
  <c r="K15" i="7"/>
  <c r="N15" i="7"/>
  <c r="K16" i="7"/>
  <c r="N16" i="7"/>
  <c r="K17" i="7"/>
  <c r="N17" i="7"/>
  <c r="K18" i="7"/>
  <c r="N18" i="7"/>
  <c r="N19" i="7"/>
  <c r="M4" i="7"/>
  <c r="M5" i="7"/>
  <c r="M6" i="7"/>
  <c r="M7" i="7"/>
  <c r="M8" i="7"/>
  <c r="M9" i="7"/>
  <c r="M10" i="7"/>
  <c r="M12" i="7"/>
  <c r="M13" i="7"/>
  <c r="M14" i="7"/>
  <c r="M15" i="7"/>
  <c r="M16" i="7"/>
  <c r="M17" i="7"/>
  <c r="M18" i="7"/>
  <c r="M19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2" i="6"/>
  <c r="N12" i="6"/>
  <c r="K13" i="6"/>
  <c r="N13" i="6"/>
  <c r="K14" i="6"/>
  <c r="N14" i="6"/>
  <c r="K15" i="6"/>
  <c r="N15" i="6"/>
  <c r="K16" i="6"/>
  <c r="N16" i="6"/>
  <c r="K17" i="6"/>
  <c r="N17" i="6"/>
  <c r="K18" i="6"/>
  <c r="N18" i="6"/>
  <c r="N19" i="6"/>
  <c r="M4" i="6"/>
  <c r="M5" i="6"/>
  <c r="M6" i="6"/>
  <c r="M7" i="6"/>
  <c r="M8" i="6"/>
  <c r="M9" i="6"/>
  <c r="M10" i="6"/>
  <c r="M12" i="6"/>
  <c r="M13" i="6"/>
  <c r="M14" i="6"/>
  <c r="M15" i="6"/>
  <c r="M16" i="6"/>
  <c r="M17" i="6"/>
  <c r="M18" i="6"/>
  <c r="M19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2" i="5"/>
  <c r="N12" i="5"/>
  <c r="K13" i="5"/>
  <c r="N13" i="5"/>
  <c r="K14" i="5"/>
  <c r="N14" i="5"/>
  <c r="K15" i="5"/>
  <c r="N15" i="5"/>
  <c r="K16" i="5"/>
  <c r="N16" i="5"/>
  <c r="K17" i="5"/>
  <c r="N17" i="5"/>
  <c r="K18" i="5"/>
  <c r="N18" i="5"/>
  <c r="N19" i="5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2" i="3"/>
  <c r="N12" i="3"/>
  <c r="K13" i="3"/>
  <c r="N13" i="3"/>
  <c r="K14" i="3"/>
  <c r="N14" i="3"/>
  <c r="K15" i="3"/>
  <c r="N15" i="3"/>
  <c r="K16" i="3"/>
  <c r="N16" i="3"/>
  <c r="K17" i="3"/>
  <c r="N17" i="3"/>
  <c r="K18" i="3"/>
  <c r="N18" i="3"/>
  <c r="N19" i="3"/>
  <c r="M5" i="3"/>
  <c r="M6" i="3"/>
  <c r="M7" i="3"/>
  <c r="M8" i="3"/>
  <c r="M9" i="3"/>
  <c r="M10" i="3"/>
  <c r="M12" i="3"/>
  <c r="M15" i="3"/>
  <c r="M16" i="3"/>
  <c r="M17" i="3"/>
  <c r="M18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2" i="2"/>
  <c r="N12" i="2"/>
  <c r="K13" i="2"/>
  <c r="N13" i="2"/>
  <c r="K14" i="2"/>
  <c r="N14" i="2"/>
  <c r="K15" i="2"/>
  <c r="N15" i="2"/>
  <c r="K16" i="2"/>
  <c r="N16" i="2"/>
  <c r="K17" i="2"/>
  <c r="N17" i="2"/>
  <c r="K18" i="2"/>
  <c r="N18" i="2"/>
  <c r="N19" i="2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8" i="2"/>
  <c r="M19" i="2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2" i="1"/>
  <c r="N12" i="1"/>
  <c r="K14" i="1"/>
  <c r="N14" i="1"/>
  <c r="K15" i="1"/>
  <c r="N15" i="1"/>
  <c r="K16" i="1"/>
  <c r="N16" i="1"/>
  <c r="K17" i="1"/>
  <c r="N17" i="1"/>
  <c r="K18" i="1"/>
  <c r="N18" i="1"/>
  <c r="K13" i="1"/>
  <c r="N13" i="1"/>
  <c r="N19" i="1"/>
  <c r="M4" i="1"/>
  <c r="M5" i="1"/>
  <c r="M6" i="1"/>
  <c r="M7" i="1"/>
  <c r="M8" i="1"/>
  <c r="M9" i="1"/>
  <c r="M10" i="1"/>
  <c r="M12" i="1"/>
  <c r="M14" i="1"/>
  <c r="M15" i="1"/>
  <c r="M16" i="1"/>
  <c r="M17" i="1"/>
  <c r="M18" i="1"/>
  <c r="M19" i="1"/>
  <c r="M13" i="1"/>
</calcChain>
</file>

<file path=xl/sharedStrings.xml><?xml version="1.0" encoding="utf-8"?>
<sst xmlns="http://schemas.openxmlformats.org/spreadsheetml/2006/main" count="488" uniqueCount="51">
  <si>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</si>
  <si>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</si>
  <si>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</si>
  <si>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</si>
  <si>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</si>
  <si>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</si>
  <si>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</si>
  <si>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</si>
  <si>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RED</t>
  </si>
  <si>
    <t>Initial Score</t>
  </si>
  <si>
    <t>Target Score</t>
  </si>
  <si>
    <t>Final Score</t>
  </si>
  <si>
    <t>8/8.</t>
  </si>
  <si>
    <t>Initial % Score</t>
  </si>
  <si>
    <t>Final % Score</t>
  </si>
  <si>
    <t>Inside Cut</t>
  </si>
  <si>
    <t>Outside Cut</t>
  </si>
  <si>
    <t>Matthews</t>
  </si>
  <si>
    <t>Ronaldinho</t>
  </si>
  <si>
    <t>Slap Cut</t>
  </si>
  <si>
    <t>Cruyff (hook pivot)</t>
  </si>
  <si>
    <t>Cruyff Step Over</t>
  </si>
  <si>
    <t>Outside of the foot dribble</t>
  </si>
  <si>
    <t>Sole Rolls</t>
  </si>
  <si>
    <t>Shimmy Step Over</t>
  </si>
  <si>
    <t>Fakes and Feints</t>
  </si>
  <si>
    <t>Drag Back Cruyff</t>
  </si>
  <si>
    <t>Shimmy</t>
  </si>
  <si>
    <t>Step over</t>
  </si>
  <si>
    <t>Chop Cruyff</t>
  </si>
  <si>
    <t>22/22</t>
  </si>
  <si>
    <t>18/18</t>
  </si>
  <si>
    <t>6/6.</t>
  </si>
  <si>
    <t>0-90 degrees</t>
  </si>
  <si>
    <t>LEVEL 1 MOVES 1V1</t>
  </si>
  <si>
    <t>percentage score</t>
  </si>
  <si>
    <t>Player</t>
  </si>
  <si>
    <t>Level</t>
  </si>
  <si>
    <t>Initial</t>
  </si>
  <si>
    <t>Final</t>
  </si>
  <si>
    <t>Isaiah Smalls</t>
  </si>
  <si>
    <t>Andrew Purdy</t>
  </si>
  <si>
    <t>Sydney Freedman</t>
  </si>
  <si>
    <t>Zach Wilson</t>
  </si>
  <si>
    <t>Caroline Mardaugh</t>
  </si>
  <si>
    <t>Will Bierer</t>
  </si>
  <si>
    <t>Scott Wilson</t>
  </si>
  <si>
    <t>Trevor Wilson</t>
  </si>
  <si>
    <t>Alexis Deloach</t>
  </si>
  <si>
    <t>Natalie Wilson</t>
  </si>
  <si>
    <t>Carrie Freeman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</si>
</sst>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/>
    <xf numFmtId="0" fontId="9" fillId="0" borderId="0" xfId="0" applyFont="1" applyAlignment="1"/>
    <xf numFmtId="16" fontId="6" fillId="0" borderId="0" xfId="0" applyNumberFormat="1" applyFont="1" applyAlignment="1"/>
    <xf numFmtId="0" fontId="7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E22" sqref="E22"/>
    </sheetView>
  </sheetViews>
  <sheetFormatPr baseColWidth="10" defaultRowHeight="15" x14ac:dyDescent="0.2"/>
  <cols>
    <col min="1" max="1" width="21.6640625" customWidth="1"/>
  </cols>
  <sheetData>
    <row r="1" spans="1:4" x14ac:dyDescent="0.2">
      <c r="A1" t="s">
        <v>36</v>
      </c>
      <c r="B1" t="s">
        <v>37</v>
      </c>
      <c r="C1" t="s">
        <v>38</v>
      </c>
      <c r="D1" t="s">
        <v>39</v>
      </c>
    </row>
    <row r="2" spans="1:4" x14ac:dyDescent="0.2">
      <c r="A2" t="s">
        <v>41</v>
      </c>
      <c r="B2">
        <v>1.3</v>
      </c>
      <c r="C2">
        <v>85</v>
      </c>
      <c r="D2">
        <v>114</v>
      </c>
    </row>
    <row r="3" spans="1:4" x14ac:dyDescent="0.2">
      <c r="A3" t="s">
        <v>45</v>
      </c>
      <c r="B3">
        <v>1.2</v>
      </c>
      <c r="C3">
        <v>70</v>
      </c>
      <c r="D3">
        <v>109</v>
      </c>
    </row>
    <row r="4" spans="1:4" x14ac:dyDescent="0.2">
      <c r="A4" t="s">
        <v>46</v>
      </c>
      <c r="B4">
        <v>1.1000000000000001</v>
      </c>
      <c r="C4">
        <v>58</v>
      </c>
      <c r="D4">
        <v>107</v>
      </c>
    </row>
    <row r="5" spans="1:4" x14ac:dyDescent="0.2">
      <c r="A5" t="s">
        <v>43</v>
      </c>
      <c r="B5">
        <v>1.2</v>
      </c>
      <c r="C5">
        <v>64</v>
      </c>
      <c r="D5">
        <v>105</v>
      </c>
    </row>
    <row r="6" spans="1:4" x14ac:dyDescent="0.2">
      <c r="A6" t="s">
        <v>48</v>
      </c>
      <c r="B6">
        <v>1.2</v>
      </c>
      <c r="C6">
        <v>73</v>
      </c>
      <c r="D6">
        <v>105</v>
      </c>
    </row>
    <row r="7" spans="1:4" x14ac:dyDescent="0.2">
      <c r="A7" t="s">
        <v>47</v>
      </c>
      <c r="B7">
        <v>1.2</v>
      </c>
      <c r="C7">
        <v>74</v>
      </c>
      <c r="D7">
        <v>103</v>
      </c>
    </row>
    <row r="8" spans="1:4" x14ac:dyDescent="0.2">
      <c r="A8" t="s">
        <v>49</v>
      </c>
      <c r="B8">
        <v>1.1000000000000001</v>
      </c>
      <c r="C8">
        <v>58</v>
      </c>
      <c r="D8">
        <v>99</v>
      </c>
    </row>
    <row r="9" spans="1:4" x14ac:dyDescent="0.2">
      <c r="A9" t="s">
        <v>40</v>
      </c>
      <c r="B9">
        <v>1.1000000000000001</v>
      </c>
      <c r="C9">
        <v>56</v>
      </c>
      <c r="D9">
        <v>97</v>
      </c>
    </row>
    <row r="10" spans="1:4" x14ac:dyDescent="0.2">
      <c r="A10" t="s">
        <v>50</v>
      </c>
      <c r="B10">
        <v>1.1000000000000001</v>
      </c>
      <c r="C10">
        <v>65</v>
      </c>
      <c r="D10">
        <v>90</v>
      </c>
    </row>
    <row r="11" spans="1:4" x14ac:dyDescent="0.2">
      <c r="A11" t="s">
        <v>44</v>
      </c>
      <c r="C11">
        <v>57</v>
      </c>
      <c r="D11">
        <v>79</v>
      </c>
    </row>
    <row r="12" spans="1:4" x14ac:dyDescent="0.2">
      <c r="A12" t="s">
        <v>42</v>
      </c>
      <c r="C12">
        <v>71</v>
      </c>
      <c r="D12">
        <v>71</v>
      </c>
    </row>
  </sheetData>
  <sortState ref="A2:D12">
    <sortCondition descending="1" ref="D2:D12"/>
    <sortCondition descending="1" ref="B2:B1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zoomScale="101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31</v>
      </c>
      <c r="C4">
        <v>31</v>
      </c>
      <c r="D4">
        <v>39</v>
      </c>
      <c r="E4">
        <v>39</v>
      </c>
      <c r="F4">
        <v>39</v>
      </c>
      <c r="K4">
        <f>LARGE(B4:J4,1)</f>
        <v>39</v>
      </c>
      <c r="L4" s="7">
        <v>41</v>
      </c>
      <c r="M4">
        <f>IMDIV(B4,41)*100</f>
        <v>75.609756097561004</v>
      </c>
      <c r="N4">
        <f>IMDIV(K4,41)*100</f>
        <v>95.121951219512198</v>
      </c>
    </row>
    <row r="5" spans="1:14" x14ac:dyDescent="0.2">
      <c r="A5" s="7" t="s">
        <v>23</v>
      </c>
      <c r="B5" s="8">
        <v>25</v>
      </c>
      <c r="C5">
        <v>21</v>
      </c>
      <c r="D5">
        <v>21</v>
      </c>
      <c r="E5">
        <v>25</v>
      </c>
      <c r="F5">
        <v>26</v>
      </c>
      <c r="K5">
        <f>LARGE(B5:J5,1)</f>
        <v>26</v>
      </c>
      <c r="L5" s="7">
        <v>33</v>
      </c>
      <c r="M5">
        <f>IMDIV(B5,L5)*100</f>
        <v>75.757575757575808</v>
      </c>
      <c r="N5">
        <f>IMDIV(K5,L5)*100</f>
        <v>78.787878787878796</v>
      </c>
    </row>
    <row r="6" spans="1:14" x14ac:dyDescent="0.2">
      <c r="A6" s="7" t="s">
        <v>15</v>
      </c>
      <c r="B6" s="8">
        <v>12</v>
      </c>
      <c r="C6">
        <v>14</v>
      </c>
      <c r="D6">
        <v>15</v>
      </c>
      <c r="E6">
        <v>13</v>
      </c>
      <c r="F6">
        <v>15</v>
      </c>
      <c r="K6">
        <f t="shared" ref="K6:K18" si="0">LARGE(B6:J6,1)</f>
        <v>15</v>
      </c>
      <c r="L6" s="7">
        <v>15</v>
      </c>
      <c r="M6">
        <f>IMDIV(B6,L6)*100</f>
        <v>80</v>
      </c>
      <c r="N6">
        <f>IMDIV(K6,L6)*100</f>
        <v>100</v>
      </c>
    </row>
    <row r="7" spans="1:14" x14ac:dyDescent="0.2">
      <c r="A7" s="7" t="s">
        <v>16</v>
      </c>
      <c r="B7" s="8">
        <v>14</v>
      </c>
      <c r="C7">
        <v>13</v>
      </c>
      <c r="D7">
        <v>15</v>
      </c>
      <c r="E7">
        <v>14</v>
      </c>
      <c r="F7">
        <v>15</v>
      </c>
      <c r="K7">
        <f t="shared" si="0"/>
        <v>15</v>
      </c>
      <c r="L7" s="7">
        <v>13</v>
      </c>
      <c r="M7">
        <f>IMDIV(B7,L7)*100</f>
        <v>107.69230769230799</v>
      </c>
      <c r="N7">
        <f>IMDIV(K7,L7)*100</f>
        <v>115.384615384615</v>
      </c>
    </row>
    <row r="8" spans="1:14" x14ac:dyDescent="0.2">
      <c r="A8" s="7" t="s">
        <v>17</v>
      </c>
      <c r="B8" s="8">
        <v>7</v>
      </c>
      <c r="C8">
        <v>11.5</v>
      </c>
      <c r="D8">
        <v>11</v>
      </c>
      <c r="E8">
        <v>8.5</v>
      </c>
      <c r="F8">
        <v>11</v>
      </c>
      <c r="K8">
        <f t="shared" si="0"/>
        <v>11.5</v>
      </c>
      <c r="L8" s="7" t="s">
        <v>30</v>
      </c>
      <c r="M8">
        <f>IMDIV(B8,22)*100</f>
        <v>31.818181818181802</v>
      </c>
      <c r="N8">
        <f>IMDIV(K8,22)*100</f>
        <v>52.272727272727302</v>
      </c>
    </row>
    <row r="9" spans="1:14" x14ac:dyDescent="0.2">
      <c r="A9" s="7" t="s">
        <v>18</v>
      </c>
      <c r="B9" s="8">
        <v>9</v>
      </c>
      <c r="C9">
        <v>18</v>
      </c>
      <c r="D9">
        <v>10</v>
      </c>
      <c r="E9">
        <v>13</v>
      </c>
      <c r="F9">
        <v>13</v>
      </c>
      <c r="K9">
        <f t="shared" si="0"/>
        <v>18</v>
      </c>
      <c r="L9" s="7">
        <v>8</v>
      </c>
      <c r="M9">
        <f>IMDIV(B9,L9)*100</f>
        <v>112.5</v>
      </c>
      <c r="N9">
        <f>IMDIV(K9,L9)*100</f>
        <v>225</v>
      </c>
    </row>
    <row r="10" spans="1:14" x14ac:dyDescent="0.2">
      <c r="A10" s="7" t="s">
        <v>19</v>
      </c>
      <c r="B10" s="8">
        <v>10</v>
      </c>
      <c r="C10">
        <v>7.5</v>
      </c>
      <c r="D10">
        <v>10</v>
      </c>
      <c r="E10">
        <v>10.5</v>
      </c>
      <c r="F10">
        <v>11</v>
      </c>
      <c r="K10">
        <f>LARGE(B10:J10,1)</f>
        <v>11</v>
      </c>
      <c r="L10" s="7" t="s">
        <v>31</v>
      </c>
      <c r="M10">
        <f>IMDIV(B10,18)*100</f>
        <v>55.5555555555556</v>
      </c>
      <c r="N10">
        <f>IMDIV(K10,18)*100</f>
        <v>61.111111111111107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10</v>
      </c>
      <c r="C12">
        <v>12</v>
      </c>
      <c r="D12">
        <v>9</v>
      </c>
      <c r="E12">
        <v>12</v>
      </c>
      <c r="F12">
        <v>12</v>
      </c>
      <c r="K12">
        <f>LARGE(B12:J12,1)</f>
        <v>12</v>
      </c>
      <c r="L12" s="7">
        <v>12</v>
      </c>
      <c r="M12">
        <f>IMDIV(B12,34)*100</f>
        <v>29.411764705882398</v>
      </c>
      <c r="N12">
        <f>IMDIV(K12,34)*100</f>
        <v>35.294117647058798</v>
      </c>
    </row>
    <row r="13" spans="1:14" x14ac:dyDescent="0.2">
      <c r="A13" s="7" t="s">
        <v>20</v>
      </c>
      <c r="B13" s="8">
        <v>0</v>
      </c>
      <c r="D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>
        <v>8</v>
      </c>
      <c r="C14">
        <v>12</v>
      </c>
      <c r="D14">
        <v>12</v>
      </c>
      <c r="E14">
        <v>11</v>
      </c>
      <c r="F14">
        <v>11</v>
      </c>
      <c r="K14">
        <f t="shared" si="0"/>
        <v>12</v>
      </c>
      <c r="L14" s="7">
        <v>9</v>
      </c>
      <c r="M14">
        <f t="shared" ref="M14:M17" si="1">IMDIV(B14,L14)*100</f>
        <v>88.8888888888889</v>
      </c>
      <c r="N14">
        <f>IMDIV(K14,L14)*100</f>
        <v>133.333333333333</v>
      </c>
    </row>
    <row r="15" spans="1:14" x14ac:dyDescent="0.2">
      <c r="A15" s="7" t="s">
        <v>26</v>
      </c>
      <c r="B15" s="8">
        <v>9</v>
      </c>
      <c r="C15">
        <v>8</v>
      </c>
      <c r="D15">
        <v>11</v>
      </c>
      <c r="E15">
        <v>9</v>
      </c>
      <c r="F15">
        <v>10</v>
      </c>
      <c r="K15">
        <f t="shared" si="0"/>
        <v>11</v>
      </c>
      <c r="L15" s="7">
        <v>10</v>
      </c>
      <c r="M15">
        <f t="shared" si="1"/>
        <v>90</v>
      </c>
      <c r="N15">
        <f t="shared" ref="N15:N17" si="2">IMDIV(K15,L15)*100</f>
        <v>110.00000000000001</v>
      </c>
    </row>
    <row r="16" spans="1:14" x14ac:dyDescent="0.2">
      <c r="A16" s="7" t="s">
        <v>21</v>
      </c>
      <c r="B16" s="8">
        <v>8.5</v>
      </c>
      <c r="C16">
        <v>8</v>
      </c>
      <c r="D16">
        <v>7.5</v>
      </c>
      <c r="E16">
        <v>9</v>
      </c>
      <c r="F16">
        <v>8.5</v>
      </c>
      <c r="K16">
        <f t="shared" si="0"/>
        <v>9</v>
      </c>
      <c r="L16" s="14" t="s">
        <v>12</v>
      </c>
      <c r="M16">
        <f>IMDIV(B16,8)*100</f>
        <v>106.25</v>
      </c>
      <c r="N16">
        <f>IMDIV(K16,8)*100</f>
        <v>112.5</v>
      </c>
    </row>
    <row r="17" spans="1:14" x14ac:dyDescent="0.2">
      <c r="A17" s="7" t="s">
        <v>27</v>
      </c>
      <c r="B17" s="8">
        <v>8</v>
      </c>
      <c r="C17">
        <v>11</v>
      </c>
      <c r="D17">
        <v>7</v>
      </c>
      <c r="E17">
        <v>8</v>
      </c>
      <c r="F17">
        <v>11</v>
      </c>
      <c r="K17">
        <f t="shared" si="0"/>
        <v>11</v>
      </c>
      <c r="L17" s="7">
        <v>11</v>
      </c>
      <c r="M17">
        <f t="shared" si="1"/>
        <v>72.727272727272691</v>
      </c>
      <c r="N17">
        <f t="shared" si="2"/>
        <v>100</v>
      </c>
    </row>
    <row r="18" spans="1:14" x14ac:dyDescent="0.2">
      <c r="A18" s="7" t="s">
        <v>24</v>
      </c>
      <c r="B18" s="8">
        <v>6.5</v>
      </c>
      <c r="C18">
        <v>7.5</v>
      </c>
      <c r="D18">
        <v>6.5</v>
      </c>
      <c r="E18">
        <v>7</v>
      </c>
      <c r="F18">
        <v>10.5</v>
      </c>
      <c r="K18">
        <f t="shared" si="0"/>
        <v>10.5</v>
      </c>
      <c r="L18" s="7" t="s">
        <v>32</v>
      </c>
      <c r="M18">
        <f>IMDIV(B18,6)*100</f>
        <v>108.33333333333299</v>
      </c>
      <c r="N18">
        <f>IMDIV(K18,6)*100</f>
        <v>175</v>
      </c>
    </row>
    <row r="19" spans="1:14" x14ac:dyDescent="0.2">
      <c r="A19" s="7" t="s">
        <v>35</v>
      </c>
      <c r="B19" s="13"/>
      <c r="L19" s="3"/>
      <c r="M19">
        <f>AVERAGE(M4:M18)</f>
        <v>73.896045469754227</v>
      </c>
      <c r="N19">
        <f>AVERAGE(N4:N18)</f>
        <v>105.90675883179465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F3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21</v>
      </c>
      <c r="C4">
        <v>22</v>
      </c>
      <c r="D4">
        <v>30</v>
      </c>
      <c r="E4">
        <v>38</v>
      </c>
      <c r="F4">
        <v>41</v>
      </c>
      <c r="K4">
        <f>LARGE(B4:J4,1)</f>
        <v>41</v>
      </c>
      <c r="L4" s="7">
        <v>41</v>
      </c>
      <c r="M4">
        <f>IMDIV(B4,41)*100</f>
        <v>51.219512195121993</v>
      </c>
      <c r="N4">
        <f>IMDIV(K4,41)*100</f>
        <v>100</v>
      </c>
    </row>
    <row r="5" spans="1:14" x14ac:dyDescent="0.2">
      <c r="A5" s="7" t="s">
        <v>23</v>
      </c>
      <c r="B5" s="8">
        <v>17</v>
      </c>
      <c r="C5">
        <v>14</v>
      </c>
      <c r="D5">
        <v>18</v>
      </c>
      <c r="E5">
        <v>15</v>
      </c>
      <c r="F5">
        <v>17</v>
      </c>
      <c r="K5">
        <f>LARGE(B5:J5,1)</f>
        <v>18</v>
      </c>
      <c r="L5" s="7">
        <v>33</v>
      </c>
      <c r="M5">
        <f>IMDIV(B5,L5)*100</f>
        <v>51.515151515151501</v>
      </c>
      <c r="N5">
        <f>IMDIV(K5,L5)*100</f>
        <v>54.545454545454497</v>
      </c>
    </row>
    <row r="6" spans="1:14" x14ac:dyDescent="0.2">
      <c r="A6" s="7" t="s">
        <v>15</v>
      </c>
      <c r="B6" s="8">
        <v>14</v>
      </c>
      <c r="C6">
        <v>11</v>
      </c>
      <c r="D6">
        <v>8</v>
      </c>
      <c r="E6">
        <v>13</v>
      </c>
      <c r="F6">
        <v>14</v>
      </c>
      <c r="K6">
        <f t="shared" ref="K6:K18" si="0">LARGE(B6:J6,1)</f>
        <v>14</v>
      </c>
      <c r="L6" s="7">
        <v>15</v>
      </c>
      <c r="M6">
        <f>IMDIV(B6,L6)*100</f>
        <v>93.3333333333333</v>
      </c>
      <c r="N6">
        <f>IMDIV(K6,L6)*100</f>
        <v>93.3333333333333</v>
      </c>
    </row>
    <row r="7" spans="1:14" x14ac:dyDescent="0.2">
      <c r="A7" s="7" t="s">
        <v>16</v>
      </c>
      <c r="B7" s="8">
        <v>10</v>
      </c>
      <c r="C7">
        <v>10</v>
      </c>
      <c r="D7">
        <v>12</v>
      </c>
      <c r="E7">
        <v>13</v>
      </c>
      <c r="F7">
        <v>16</v>
      </c>
      <c r="K7">
        <f t="shared" si="0"/>
        <v>16</v>
      </c>
      <c r="L7" s="7">
        <v>13</v>
      </c>
      <c r="M7">
        <f>IMDIV(B7,L7)*100</f>
        <v>76.923076923076906</v>
      </c>
      <c r="N7">
        <f>IMDIV(K7,L7)*100</f>
        <v>123.07692307692299</v>
      </c>
    </row>
    <row r="8" spans="1:14" x14ac:dyDescent="0.2">
      <c r="A8" s="7" t="s">
        <v>17</v>
      </c>
      <c r="B8" s="8">
        <v>11</v>
      </c>
      <c r="C8">
        <v>8</v>
      </c>
      <c r="D8">
        <v>9</v>
      </c>
      <c r="E8">
        <v>8.5</v>
      </c>
      <c r="F8">
        <v>17.5</v>
      </c>
      <c r="K8">
        <f t="shared" si="0"/>
        <v>17.5</v>
      </c>
      <c r="L8" s="7" t="s">
        <v>30</v>
      </c>
      <c r="M8">
        <f>IMDIV(B8,22)*100</f>
        <v>50</v>
      </c>
      <c r="N8">
        <f>IMDIV(K8,22)*100</f>
        <v>79.545454545454504</v>
      </c>
    </row>
    <row r="9" spans="1:14" x14ac:dyDescent="0.2">
      <c r="A9" s="7" t="s">
        <v>18</v>
      </c>
      <c r="B9" s="8">
        <v>10</v>
      </c>
      <c r="C9">
        <v>10</v>
      </c>
      <c r="D9">
        <v>8</v>
      </c>
      <c r="E9">
        <v>10</v>
      </c>
      <c r="F9">
        <v>15</v>
      </c>
      <c r="K9">
        <f t="shared" si="0"/>
        <v>15</v>
      </c>
      <c r="L9" s="7">
        <v>8</v>
      </c>
      <c r="M9">
        <f>IMDIV(B9,L9)*100</f>
        <v>125</v>
      </c>
      <c r="N9">
        <f>IMDIV(K9,L9)*100</f>
        <v>187.5</v>
      </c>
    </row>
    <row r="10" spans="1:14" x14ac:dyDescent="0.2">
      <c r="A10" s="7" t="s">
        <v>19</v>
      </c>
      <c r="B10" s="8">
        <v>9.5</v>
      </c>
      <c r="C10">
        <v>7.5</v>
      </c>
      <c r="D10">
        <v>8.5</v>
      </c>
      <c r="E10">
        <v>8</v>
      </c>
      <c r="F10">
        <v>10</v>
      </c>
      <c r="K10">
        <f>LARGE(B10:J10,1)</f>
        <v>10</v>
      </c>
      <c r="L10" s="7" t="s">
        <v>31</v>
      </c>
      <c r="M10">
        <f>IMDIV(B10,18)*100</f>
        <v>52.7777777777778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C12">
        <v>6</v>
      </c>
      <c r="D12">
        <v>4</v>
      </c>
      <c r="E12">
        <v>8</v>
      </c>
      <c r="F12">
        <v>11</v>
      </c>
      <c r="K12">
        <f>LARGE(B12:J12,1)</f>
        <v>12</v>
      </c>
      <c r="L12" s="7">
        <v>12</v>
      </c>
      <c r="M12">
        <f>IMDIV(B12,34)*100</f>
        <v>35.294117647058798</v>
      </c>
      <c r="N12">
        <f>IMDIV(K12,34)*100</f>
        <v>35.294117647058798</v>
      </c>
    </row>
    <row r="13" spans="1:14" x14ac:dyDescent="0.2">
      <c r="A13" s="7" t="s">
        <v>20</v>
      </c>
      <c r="B13" s="8"/>
      <c r="E13">
        <v>8</v>
      </c>
      <c r="K13">
        <f t="shared" si="0"/>
        <v>8</v>
      </c>
      <c r="L13" s="7">
        <v>9</v>
      </c>
      <c r="M13">
        <f>IMDIV(B13,L13)*100</f>
        <v>0</v>
      </c>
      <c r="N13">
        <f>IMDIV(K13,L13)*100</f>
        <v>88.8888888888889</v>
      </c>
    </row>
    <row r="14" spans="1:14" x14ac:dyDescent="0.2">
      <c r="A14" s="7" t="s">
        <v>29</v>
      </c>
      <c r="B14" s="8">
        <v>9</v>
      </c>
      <c r="C14">
        <v>9</v>
      </c>
      <c r="D14">
        <v>9</v>
      </c>
      <c r="F14">
        <v>15</v>
      </c>
      <c r="K14">
        <f t="shared" si="0"/>
        <v>15</v>
      </c>
      <c r="L14" s="7">
        <v>9</v>
      </c>
      <c r="M14">
        <f t="shared" ref="M14:M17" si="1">IMDIV(B14,L14)*100</f>
        <v>100</v>
      </c>
      <c r="N14">
        <f>IMDIV(K14,L14)*100</f>
        <v>166.666666666667</v>
      </c>
    </row>
    <row r="15" spans="1:14" x14ac:dyDescent="0.2">
      <c r="A15" s="7" t="s">
        <v>26</v>
      </c>
      <c r="B15" s="8">
        <v>5</v>
      </c>
      <c r="C15">
        <v>4</v>
      </c>
      <c r="D15">
        <v>4</v>
      </c>
      <c r="E15">
        <v>5</v>
      </c>
      <c r="F15">
        <v>8</v>
      </c>
      <c r="K15">
        <f t="shared" si="0"/>
        <v>8</v>
      </c>
      <c r="L15" s="7">
        <v>10</v>
      </c>
      <c r="M15">
        <f t="shared" si="1"/>
        <v>50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5</v>
      </c>
      <c r="C16">
        <v>3</v>
      </c>
      <c r="D16">
        <v>2.5</v>
      </c>
      <c r="E16">
        <v>2.5</v>
      </c>
      <c r="F16">
        <v>4</v>
      </c>
      <c r="K16">
        <f t="shared" si="0"/>
        <v>5</v>
      </c>
      <c r="L16" s="14" t="s">
        <v>12</v>
      </c>
      <c r="M16">
        <f>IMDIV(B16,8)*100</f>
        <v>62.5</v>
      </c>
      <c r="N16">
        <f>IMDIV(K16,8)*100</f>
        <v>62.5</v>
      </c>
    </row>
    <row r="17" spans="1:14" x14ac:dyDescent="0.2">
      <c r="A17" s="7" t="s">
        <v>27</v>
      </c>
      <c r="B17" s="8">
        <v>4</v>
      </c>
      <c r="C17">
        <v>4</v>
      </c>
      <c r="D17">
        <v>4</v>
      </c>
      <c r="E17">
        <v>6</v>
      </c>
      <c r="F17">
        <v>17</v>
      </c>
      <c r="K17">
        <f t="shared" si="0"/>
        <v>17</v>
      </c>
      <c r="L17" s="7">
        <v>11</v>
      </c>
      <c r="M17">
        <f t="shared" si="1"/>
        <v>36.363636363636395</v>
      </c>
      <c r="N17">
        <f t="shared" si="2"/>
        <v>154.54545454545502</v>
      </c>
    </row>
    <row r="18" spans="1:14" x14ac:dyDescent="0.2">
      <c r="A18" s="7" t="s">
        <v>24</v>
      </c>
      <c r="B18" s="8">
        <v>2</v>
      </c>
      <c r="C18">
        <v>4</v>
      </c>
      <c r="D18">
        <v>5</v>
      </c>
      <c r="E18">
        <v>3.5</v>
      </c>
      <c r="F18">
        <v>7</v>
      </c>
      <c r="K18">
        <f t="shared" si="0"/>
        <v>7</v>
      </c>
      <c r="L18" s="7" t="s">
        <v>32</v>
      </c>
      <c r="M18">
        <f>IMDIV(B18,6)*100</f>
        <v>33.3333333333333</v>
      </c>
      <c r="N18">
        <f>IMDIV(K18,6)*100</f>
        <v>116.66666666666701</v>
      </c>
    </row>
    <row r="19" spans="1:14" x14ac:dyDescent="0.2">
      <c r="A19" s="7" t="s">
        <v>35</v>
      </c>
      <c r="B19" s="13"/>
      <c r="L19" s="3"/>
      <c r="M19">
        <f>AVERAGE(M4:M18)</f>
        <v>58.447138506320705</v>
      </c>
      <c r="N19">
        <f>AVERAGE(N4:N18)</f>
        <v>99.865608247961262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F2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29</v>
      </c>
      <c r="C4">
        <v>26</v>
      </c>
      <c r="D4">
        <v>32</v>
      </c>
      <c r="E4">
        <v>34</v>
      </c>
      <c r="F4">
        <v>36</v>
      </c>
      <c r="K4">
        <f>LARGE(B4:J4,1)</f>
        <v>36</v>
      </c>
      <c r="L4" s="7">
        <v>41</v>
      </c>
      <c r="M4">
        <f>IMDIV(B4,41)*100</f>
        <v>70.731707317073202</v>
      </c>
      <c r="N4">
        <f>IMDIV(K4,41)*100</f>
        <v>87.804878048780495</v>
      </c>
    </row>
    <row r="5" spans="1:14" x14ac:dyDescent="0.2">
      <c r="A5" s="7" t="s">
        <v>23</v>
      </c>
      <c r="B5" s="8">
        <v>19</v>
      </c>
      <c r="C5">
        <v>21</v>
      </c>
      <c r="D5">
        <v>23</v>
      </c>
      <c r="E5">
        <v>24</v>
      </c>
      <c r="F5">
        <v>26</v>
      </c>
      <c r="K5">
        <f>LARGE(B5:J5,1)</f>
        <v>26</v>
      </c>
      <c r="L5" s="7">
        <v>33</v>
      </c>
      <c r="M5">
        <f>IMDIV(B5,L5)*100</f>
        <v>57.575757575757599</v>
      </c>
      <c r="N5">
        <f>IMDIV(K5,L5)*100</f>
        <v>78.787878787878796</v>
      </c>
    </row>
    <row r="6" spans="1:14" x14ac:dyDescent="0.2">
      <c r="A6" s="7" t="s">
        <v>15</v>
      </c>
      <c r="B6" s="8">
        <v>13</v>
      </c>
      <c r="C6">
        <v>13</v>
      </c>
      <c r="D6">
        <v>12</v>
      </c>
      <c r="E6">
        <v>12</v>
      </c>
      <c r="F6">
        <v>9</v>
      </c>
      <c r="K6">
        <f t="shared" ref="K6:K18" si="0">LARGE(B6:J6,1)</f>
        <v>13</v>
      </c>
      <c r="L6" s="7">
        <v>15</v>
      </c>
      <c r="M6">
        <f>IMDIV(B6,L6)*100</f>
        <v>86.6666666666667</v>
      </c>
      <c r="N6">
        <f>IMDIV(K6,L6)*100</f>
        <v>86.6666666666667</v>
      </c>
    </row>
    <row r="7" spans="1:14" x14ac:dyDescent="0.2">
      <c r="A7" s="7" t="s">
        <v>16</v>
      </c>
      <c r="B7" s="8">
        <v>10</v>
      </c>
      <c r="C7">
        <v>13</v>
      </c>
      <c r="D7">
        <v>12</v>
      </c>
      <c r="E7">
        <v>14</v>
      </c>
      <c r="F7">
        <v>11</v>
      </c>
      <c r="K7">
        <f t="shared" si="0"/>
        <v>14</v>
      </c>
      <c r="L7" s="7">
        <v>13</v>
      </c>
      <c r="M7">
        <f>IMDIV(B7,L7)*100</f>
        <v>76.923076923076906</v>
      </c>
      <c r="N7">
        <f>IMDIV(K7,L7)*100</f>
        <v>107.69230769230799</v>
      </c>
    </row>
    <row r="8" spans="1:14" x14ac:dyDescent="0.2">
      <c r="A8" s="7" t="s">
        <v>17</v>
      </c>
      <c r="B8" s="8">
        <v>10</v>
      </c>
      <c r="C8">
        <v>9.5</v>
      </c>
      <c r="D8">
        <v>8</v>
      </c>
      <c r="E8">
        <v>7.5</v>
      </c>
      <c r="F8">
        <v>8.5</v>
      </c>
      <c r="K8">
        <f t="shared" si="0"/>
        <v>10</v>
      </c>
      <c r="L8" s="7" t="s">
        <v>30</v>
      </c>
      <c r="M8">
        <f>IMDIV(B8,22)*100</f>
        <v>45.454545454545496</v>
      </c>
      <c r="N8">
        <f>IMDIV(K8,22)*100</f>
        <v>45.454545454545496</v>
      </c>
    </row>
    <row r="9" spans="1:14" x14ac:dyDescent="0.2">
      <c r="A9" s="7" t="s">
        <v>18</v>
      </c>
      <c r="B9" s="8">
        <v>12</v>
      </c>
      <c r="C9">
        <v>10</v>
      </c>
      <c r="D9">
        <v>7</v>
      </c>
      <c r="E9">
        <v>9</v>
      </c>
      <c r="F9">
        <v>8</v>
      </c>
      <c r="K9">
        <f t="shared" si="0"/>
        <v>12</v>
      </c>
      <c r="L9" s="7">
        <v>8</v>
      </c>
      <c r="M9">
        <f>IMDIV(B9,L9)*100</f>
        <v>150</v>
      </c>
      <c r="N9">
        <f>IMDIV(K9,L9)*100</f>
        <v>150</v>
      </c>
    </row>
    <row r="10" spans="1:14" x14ac:dyDescent="0.2">
      <c r="A10" s="7" t="s">
        <v>19</v>
      </c>
      <c r="B10" s="8">
        <v>7</v>
      </c>
      <c r="C10">
        <v>7</v>
      </c>
      <c r="D10">
        <v>7.5</v>
      </c>
      <c r="E10">
        <v>7</v>
      </c>
      <c r="F10">
        <v>10</v>
      </c>
      <c r="K10">
        <f>LARGE(B10:J10,1)</f>
        <v>10</v>
      </c>
      <c r="L10" s="7" t="s">
        <v>31</v>
      </c>
      <c r="M10">
        <f>IMDIV(B10,18)*100</f>
        <v>38.8888888888889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2</v>
      </c>
      <c r="C12">
        <v>16</v>
      </c>
      <c r="D12">
        <v>8</v>
      </c>
      <c r="E12">
        <v>10</v>
      </c>
      <c r="F12">
        <v>11</v>
      </c>
      <c r="K12">
        <f>LARGE(B12:J12,1)</f>
        <v>16</v>
      </c>
      <c r="L12" s="7">
        <v>12</v>
      </c>
      <c r="M12">
        <f>IMDIV(B12,34)*100</f>
        <v>5.8823529411764701</v>
      </c>
      <c r="N12">
        <f>IMDIV(K12,34)*100</f>
        <v>47.058823529411796</v>
      </c>
    </row>
    <row r="13" spans="1:14" x14ac:dyDescent="0.2">
      <c r="A13" s="7" t="s">
        <v>20</v>
      </c>
      <c r="B13" s="8"/>
      <c r="C13">
        <v>6</v>
      </c>
      <c r="D13">
        <v>5</v>
      </c>
      <c r="K13">
        <f t="shared" si="0"/>
        <v>6</v>
      </c>
      <c r="L13" s="7">
        <v>9</v>
      </c>
      <c r="M13">
        <f>IMDIV(B13,L13)*100</f>
        <v>0</v>
      </c>
      <c r="N13">
        <f>IMDIV(K13,L13)*100</f>
        <v>66.6666666666667</v>
      </c>
    </row>
    <row r="14" spans="1:14" x14ac:dyDescent="0.2">
      <c r="A14" s="7" t="s">
        <v>29</v>
      </c>
      <c r="B14" s="8">
        <v>9</v>
      </c>
      <c r="C14">
        <v>9</v>
      </c>
      <c r="D14">
        <v>10</v>
      </c>
      <c r="E14">
        <v>12</v>
      </c>
      <c r="F14">
        <v>10</v>
      </c>
      <c r="K14">
        <f t="shared" si="0"/>
        <v>12</v>
      </c>
      <c r="L14" s="7">
        <v>9</v>
      </c>
      <c r="M14">
        <f t="shared" ref="M14:M17" si="1">IMDIV(B14,L14)*100</f>
        <v>100</v>
      </c>
      <c r="N14">
        <f>IMDIV(K14,L14)*100</f>
        <v>133.333333333333</v>
      </c>
    </row>
    <row r="15" spans="1:14" x14ac:dyDescent="0.2">
      <c r="A15" s="7" t="s">
        <v>26</v>
      </c>
      <c r="B15" s="8">
        <v>6</v>
      </c>
      <c r="C15">
        <v>7</v>
      </c>
      <c r="D15">
        <v>6</v>
      </c>
      <c r="E15">
        <v>6</v>
      </c>
      <c r="F15">
        <v>8</v>
      </c>
      <c r="K15">
        <f t="shared" si="0"/>
        <v>8</v>
      </c>
      <c r="L15" s="7">
        <v>10</v>
      </c>
      <c r="M15">
        <f t="shared" si="1"/>
        <v>60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4.5</v>
      </c>
      <c r="C16">
        <v>5</v>
      </c>
      <c r="D16">
        <v>5.5</v>
      </c>
      <c r="E16">
        <v>7</v>
      </c>
      <c r="F16">
        <v>8</v>
      </c>
      <c r="K16">
        <f t="shared" si="0"/>
        <v>8</v>
      </c>
      <c r="L16" s="14" t="s">
        <v>12</v>
      </c>
      <c r="M16">
        <f>IMDIV(B16,8)*100</f>
        <v>56.25</v>
      </c>
      <c r="N16">
        <f>IMDIV(K16,8)*100</f>
        <v>100</v>
      </c>
    </row>
    <row r="17" spans="1:14" x14ac:dyDescent="0.2">
      <c r="A17" s="7" t="s">
        <v>27</v>
      </c>
      <c r="B17" s="8">
        <v>10</v>
      </c>
      <c r="C17">
        <v>8</v>
      </c>
      <c r="D17">
        <v>10</v>
      </c>
      <c r="E17">
        <v>7</v>
      </c>
      <c r="F17">
        <v>9</v>
      </c>
      <c r="K17">
        <f t="shared" si="0"/>
        <v>10</v>
      </c>
      <c r="L17" s="7">
        <v>11</v>
      </c>
      <c r="M17">
        <f t="shared" si="1"/>
        <v>90.909090909090892</v>
      </c>
      <c r="N17">
        <f t="shared" si="2"/>
        <v>90.909090909090892</v>
      </c>
    </row>
    <row r="18" spans="1:14" x14ac:dyDescent="0.2">
      <c r="A18" s="7" t="s">
        <v>24</v>
      </c>
      <c r="B18" s="15">
        <v>4.5</v>
      </c>
      <c r="C18">
        <v>8.5</v>
      </c>
      <c r="D18">
        <v>6</v>
      </c>
      <c r="E18">
        <v>5.5</v>
      </c>
      <c r="F18">
        <v>8.5</v>
      </c>
      <c r="K18">
        <f t="shared" si="0"/>
        <v>8.5</v>
      </c>
      <c r="L18" s="7" t="s">
        <v>32</v>
      </c>
      <c r="M18">
        <f>IMDIV(B18,6)*100</f>
        <v>75</v>
      </c>
      <c r="N18">
        <f>IMDIV(K18,6)*100</f>
        <v>141.666666666667</v>
      </c>
    </row>
    <row r="19" spans="1:14" x14ac:dyDescent="0.2">
      <c r="A19" s="7" t="s">
        <v>35</v>
      </c>
      <c r="B19" s="13"/>
      <c r="L19" s="3"/>
      <c r="M19">
        <f>AVERAGE(M4:M18)</f>
        <v>65.305863334019719</v>
      </c>
      <c r="N19">
        <f>AVERAGE(N4:N18)</f>
        <v>90.828315236493182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Layout" workbookViewId="0">
      <selection activeCell="E15" sqref="E15"/>
    </sheetView>
  </sheetViews>
  <sheetFormatPr baseColWidth="10" defaultColWidth="8.83203125" defaultRowHeight="15" x14ac:dyDescent="0.2"/>
  <cols>
    <col min="1" max="1" width="31.1640625" style="1" customWidth="1"/>
    <col min="2" max="2" width="6.83203125" style="13" customWidth="1"/>
    <col min="3" max="10" width="7.1640625" customWidth="1"/>
    <col min="11" max="11" width="5.5" customWidth="1"/>
    <col min="12" max="12" width="6.5" customWidth="1"/>
    <col min="13" max="13" width="7.6640625" customWidth="1"/>
    <col min="14" max="14" width="6.5" customWidth="1"/>
  </cols>
  <sheetData>
    <row r="1" spans="1:14" s="10" customFormat="1" ht="36.75" customHeight="1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20</v>
      </c>
      <c r="C4">
        <v>22</v>
      </c>
      <c r="D4">
        <v>29</v>
      </c>
      <c r="E4">
        <v>40</v>
      </c>
      <c r="K4">
        <f>LARGE(B4:J4,1)</f>
        <v>40</v>
      </c>
      <c r="L4" s="7">
        <v>41</v>
      </c>
      <c r="M4">
        <f>IMDIV(B4,41)*100</f>
        <v>48.780487804878</v>
      </c>
      <c r="N4">
        <f>IMDIV(K4,41)*100</f>
        <v>97.560975609756099</v>
      </c>
    </row>
    <row r="5" spans="1:14" x14ac:dyDescent="0.2">
      <c r="A5" s="7" t="s">
        <v>23</v>
      </c>
      <c r="B5" s="8">
        <v>20</v>
      </c>
      <c r="C5">
        <v>19</v>
      </c>
      <c r="D5">
        <v>19</v>
      </c>
      <c r="E5">
        <v>26</v>
      </c>
      <c r="K5">
        <f>LARGE(B5:J5,1)</f>
        <v>26</v>
      </c>
      <c r="L5" s="7">
        <v>33</v>
      </c>
      <c r="M5">
        <f>IMDIV(B5,L5)*100</f>
        <v>60.606060606060595</v>
      </c>
      <c r="N5">
        <f>IMDIV(K5,L5)*100</f>
        <v>78.787878787878796</v>
      </c>
    </row>
    <row r="6" spans="1:14" x14ac:dyDescent="0.2">
      <c r="A6" s="7" t="s">
        <v>15</v>
      </c>
      <c r="B6" s="8">
        <v>8</v>
      </c>
      <c r="C6">
        <v>6</v>
      </c>
      <c r="D6">
        <v>10</v>
      </c>
      <c r="E6">
        <v>11</v>
      </c>
      <c r="K6">
        <f t="shared" ref="K6:K18" si="0">LARGE(B6:J6,1)</f>
        <v>11</v>
      </c>
      <c r="L6" s="7">
        <v>15</v>
      </c>
      <c r="M6">
        <f>IMDIV(B6,L6)*100</f>
        <v>53.3333333333333</v>
      </c>
      <c r="N6">
        <f>IMDIV(K6,L6)*100</f>
        <v>73.3333333333333</v>
      </c>
    </row>
    <row r="7" spans="1:14" x14ac:dyDescent="0.2">
      <c r="A7" s="7" t="s">
        <v>16</v>
      </c>
      <c r="B7" s="8">
        <v>8</v>
      </c>
      <c r="C7">
        <v>8</v>
      </c>
      <c r="D7">
        <v>12</v>
      </c>
      <c r="E7">
        <v>8</v>
      </c>
      <c r="K7">
        <f t="shared" si="0"/>
        <v>12</v>
      </c>
      <c r="L7" s="7">
        <v>13</v>
      </c>
      <c r="M7">
        <f>IMDIV(B7,L7)*100</f>
        <v>61.538461538461497</v>
      </c>
      <c r="N7">
        <f>IMDIV(K7,L7)*100</f>
        <v>92.307692307692307</v>
      </c>
    </row>
    <row r="8" spans="1:14" x14ac:dyDescent="0.2">
      <c r="A8" s="7" t="s">
        <v>17</v>
      </c>
      <c r="B8" s="8">
        <v>7</v>
      </c>
      <c r="C8">
        <v>7</v>
      </c>
      <c r="D8">
        <v>7.5</v>
      </c>
      <c r="E8">
        <v>9</v>
      </c>
      <c r="K8">
        <f t="shared" si="0"/>
        <v>9</v>
      </c>
      <c r="L8" s="7" t="s">
        <v>30</v>
      </c>
      <c r="M8">
        <f>IMDIV(B8,22)*100</f>
        <v>31.818181818181802</v>
      </c>
      <c r="N8">
        <f>IMDIV(K8,22)*100</f>
        <v>40.909090909090899</v>
      </c>
    </row>
    <row r="9" spans="1:14" x14ac:dyDescent="0.2">
      <c r="A9" s="7" t="s">
        <v>18</v>
      </c>
      <c r="B9" s="8">
        <v>7</v>
      </c>
      <c r="C9">
        <v>4</v>
      </c>
      <c r="D9">
        <v>9</v>
      </c>
      <c r="E9">
        <v>9</v>
      </c>
      <c r="K9">
        <f t="shared" si="0"/>
        <v>9</v>
      </c>
      <c r="L9" s="7">
        <v>8</v>
      </c>
      <c r="M9">
        <f>IMDIV(B9,L9)*100</f>
        <v>87.5</v>
      </c>
      <c r="N9">
        <f>IMDIV(K9,L9)*100</f>
        <v>112.5</v>
      </c>
    </row>
    <row r="10" spans="1:14" x14ac:dyDescent="0.2">
      <c r="A10" s="7" t="s">
        <v>19</v>
      </c>
      <c r="B10" s="8">
        <v>7</v>
      </c>
      <c r="C10">
        <v>5</v>
      </c>
      <c r="D10">
        <v>8.5</v>
      </c>
      <c r="E10">
        <v>10.5</v>
      </c>
      <c r="K10">
        <f>LARGE(B10:J10,1)</f>
        <v>10.5</v>
      </c>
      <c r="L10" s="7" t="s">
        <v>31</v>
      </c>
      <c r="M10">
        <f>IMDIV(B10,18)*100</f>
        <v>38.8888888888889</v>
      </c>
      <c r="N10">
        <f>IMDIV(K10,18)*100</f>
        <v>58.3333333333333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C12">
        <v>6</v>
      </c>
      <c r="D12">
        <v>6</v>
      </c>
      <c r="E12">
        <v>14</v>
      </c>
      <c r="K12">
        <f>LARGE(B12:J12,1)</f>
        <v>14</v>
      </c>
      <c r="L12" s="7">
        <v>12</v>
      </c>
      <c r="M12">
        <f>IMDIV(B12,34)*100</f>
        <v>23.529411764705898</v>
      </c>
      <c r="N12">
        <f>IMDIV(K12,34)*100</f>
        <v>41.176470588235297</v>
      </c>
    </row>
    <row r="13" spans="1:14" x14ac:dyDescent="0.2">
      <c r="A13" s="7" t="s">
        <v>20</v>
      </c>
      <c r="B13" s="8">
        <v>0</v>
      </c>
      <c r="C13">
        <v>7</v>
      </c>
      <c r="D13">
        <v>6</v>
      </c>
      <c r="E13">
        <v>11</v>
      </c>
      <c r="K13">
        <f t="shared" si="0"/>
        <v>11</v>
      </c>
      <c r="L13" s="7">
        <v>9</v>
      </c>
      <c r="M13">
        <f>IMDIV(B13,L13)*100</f>
        <v>0</v>
      </c>
      <c r="N13">
        <f>IMDIV(K13,L13)*100</f>
        <v>122.22222222222202</v>
      </c>
    </row>
    <row r="14" spans="1:14" x14ac:dyDescent="0.2">
      <c r="A14" s="7" t="s">
        <v>29</v>
      </c>
      <c r="B14" s="8">
        <v>7</v>
      </c>
      <c r="C14">
        <v>5</v>
      </c>
      <c r="D14">
        <v>8</v>
      </c>
      <c r="E14">
        <v>7</v>
      </c>
      <c r="K14">
        <f t="shared" si="0"/>
        <v>8</v>
      </c>
      <c r="L14" s="7">
        <v>9</v>
      </c>
      <c r="M14">
        <f t="shared" ref="M14:M17" si="1">IMDIV(B14,L14)*100</f>
        <v>77.7777777777778</v>
      </c>
      <c r="N14">
        <f>IMDIV(K14,L14)*100</f>
        <v>88.8888888888889</v>
      </c>
    </row>
    <row r="15" spans="1:14" x14ac:dyDescent="0.2">
      <c r="A15" s="7" t="s">
        <v>26</v>
      </c>
      <c r="B15" s="8">
        <v>5</v>
      </c>
      <c r="C15">
        <v>5</v>
      </c>
      <c r="D15">
        <v>4</v>
      </c>
      <c r="E15">
        <v>7</v>
      </c>
      <c r="K15">
        <f t="shared" si="0"/>
        <v>7</v>
      </c>
      <c r="L15" s="7">
        <v>10</v>
      </c>
      <c r="M15">
        <f t="shared" si="1"/>
        <v>50</v>
      </c>
      <c r="N15">
        <f t="shared" ref="N15:N17" si="2">IMDIV(K15,L15)*100</f>
        <v>70</v>
      </c>
    </row>
    <row r="16" spans="1:14" x14ac:dyDescent="0.2">
      <c r="A16" s="7" t="s">
        <v>21</v>
      </c>
      <c r="B16" s="8">
        <v>5</v>
      </c>
      <c r="C16">
        <v>4</v>
      </c>
      <c r="D16">
        <v>4.5</v>
      </c>
      <c r="E16">
        <v>8.5</v>
      </c>
      <c r="K16">
        <f t="shared" si="0"/>
        <v>8.5</v>
      </c>
      <c r="L16" s="14" t="s">
        <v>12</v>
      </c>
      <c r="M16">
        <f>IMDIV(B16,8)*100</f>
        <v>62.5</v>
      </c>
      <c r="N16">
        <f>IMDIV(K16,8)*100</f>
        <v>106.25</v>
      </c>
    </row>
    <row r="17" spans="1:14" x14ac:dyDescent="0.2">
      <c r="A17" s="7" t="s">
        <v>27</v>
      </c>
      <c r="B17" s="8">
        <v>10</v>
      </c>
      <c r="C17">
        <v>9</v>
      </c>
      <c r="D17">
        <v>7</v>
      </c>
      <c r="E17">
        <v>19</v>
      </c>
      <c r="K17">
        <f t="shared" si="0"/>
        <v>19</v>
      </c>
      <c r="L17" s="7">
        <v>11</v>
      </c>
      <c r="M17">
        <f t="shared" si="1"/>
        <v>90.909090909090892</v>
      </c>
      <c r="N17">
        <f t="shared" si="2"/>
        <v>172.727272727273</v>
      </c>
    </row>
    <row r="18" spans="1:14" x14ac:dyDescent="0.2">
      <c r="A18" s="7" t="s">
        <v>24</v>
      </c>
      <c r="B18" s="8">
        <v>6</v>
      </c>
      <c r="C18">
        <v>5.5</v>
      </c>
      <c r="D18">
        <v>7</v>
      </c>
      <c r="E18">
        <v>12</v>
      </c>
      <c r="K18">
        <f t="shared" si="0"/>
        <v>12</v>
      </c>
      <c r="L18" s="7" t="s">
        <v>32</v>
      </c>
      <c r="M18">
        <f>IMDIV(B18,6)*100</f>
        <v>100</v>
      </c>
      <c r="N18">
        <f>IMDIV(K18,6)*100</f>
        <v>200</v>
      </c>
    </row>
    <row r="19" spans="1:14" x14ac:dyDescent="0.2">
      <c r="A19" s="7" t="s">
        <v>35</v>
      </c>
      <c r="L19" s="3"/>
      <c r="M19">
        <f>AVERAGE(M4:M18)</f>
        <v>56.227263888669903</v>
      </c>
      <c r="N19">
        <f>AVERAGE(N4:N18)</f>
        <v>96.785511336264562</v>
      </c>
    </row>
  </sheetData>
  <phoneticPr fontId="11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E19" sqref="E19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33</v>
      </c>
      <c r="C4">
        <v>33</v>
      </c>
      <c r="D4">
        <v>40</v>
      </c>
      <c r="E4">
        <v>42</v>
      </c>
      <c r="K4">
        <f>LARGE(B4:J4,1)</f>
        <v>42</v>
      </c>
      <c r="L4" s="7">
        <v>41</v>
      </c>
      <c r="M4">
        <f>IMDIV(B4,41)*100</f>
        <v>80.487804878048792</v>
      </c>
      <c r="N4">
        <f>IMDIV(K4,41)*100</f>
        <v>102.43902439024399</v>
      </c>
    </row>
    <row r="5" spans="1:14" x14ac:dyDescent="0.2">
      <c r="A5" s="7" t="s">
        <v>23</v>
      </c>
      <c r="B5" s="8">
        <v>26</v>
      </c>
      <c r="C5">
        <v>29</v>
      </c>
      <c r="D5">
        <v>29</v>
      </c>
      <c r="E5">
        <v>27</v>
      </c>
      <c r="K5">
        <f>LARGE(B5:J5,1)</f>
        <v>29</v>
      </c>
      <c r="L5" s="7">
        <v>33</v>
      </c>
      <c r="M5">
        <f>IMDIV(B5,L5)*100</f>
        <v>78.787878787878796</v>
      </c>
      <c r="N5">
        <f>IMDIV(K5,L5)*100</f>
        <v>87.878787878787904</v>
      </c>
    </row>
    <row r="6" spans="1:14" x14ac:dyDescent="0.2">
      <c r="A6" s="7" t="s">
        <v>15</v>
      </c>
      <c r="B6" s="8">
        <v>15</v>
      </c>
      <c r="C6">
        <v>14</v>
      </c>
      <c r="D6">
        <v>15</v>
      </c>
      <c r="E6">
        <v>18</v>
      </c>
      <c r="K6">
        <f t="shared" ref="K6:K18" si="0">LARGE(B6:J6,1)</f>
        <v>18</v>
      </c>
      <c r="L6" s="7">
        <v>15</v>
      </c>
      <c r="M6">
        <f>IMDIV(B6,L6)*100</f>
        <v>100</v>
      </c>
      <c r="N6">
        <f>IMDIV(K6,L6)*100</f>
        <v>120</v>
      </c>
    </row>
    <row r="7" spans="1:14" x14ac:dyDescent="0.2">
      <c r="A7" s="7" t="s">
        <v>16</v>
      </c>
      <c r="B7" s="8">
        <v>15</v>
      </c>
      <c r="C7">
        <v>15</v>
      </c>
      <c r="D7">
        <v>13</v>
      </c>
      <c r="E7">
        <v>16</v>
      </c>
      <c r="K7">
        <f t="shared" si="0"/>
        <v>16</v>
      </c>
      <c r="L7" s="7">
        <v>13</v>
      </c>
      <c r="M7">
        <f>IMDIV(B7,L7)*100</f>
        <v>115.384615384615</v>
      </c>
      <c r="N7">
        <f>IMDIV(K7,L7)*100</f>
        <v>123.07692307692299</v>
      </c>
    </row>
    <row r="8" spans="1:14" x14ac:dyDescent="0.2">
      <c r="A8" s="7" t="s">
        <v>17</v>
      </c>
      <c r="B8" s="8">
        <v>12</v>
      </c>
      <c r="C8">
        <v>11.6</v>
      </c>
      <c r="D8">
        <v>11</v>
      </c>
      <c r="E8">
        <v>11.5</v>
      </c>
      <c r="K8">
        <f t="shared" si="0"/>
        <v>12</v>
      </c>
      <c r="L8" s="7" t="s">
        <v>30</v>
      </c>
      <c r="M8">
        <f>IMDIV(B8,22)*100</f>
        <v>54.545454545454497</v>
      </c>
      <c r="N8">
        <f>IMDIV(K8,22)*100</f>
        <v>54.545454545454497</v>
      </c>
    </row>
    <row r="9" spans="1:14" x14ac:dyDescent="0.2">
      <c r="A9" s="7" t="s">
        <v>18</v>
      </c>
      <c r="B9" s="8">
        <v>9</v>
      </c>
      <c r="C9">
        <v>12</v>
      </c>
      <c r="D9">
        <v>10</v>
      </c>
      <c r="E9">
        <v>12</v>
      </c>
      <c r="K9">
        <f t="shared" si="0"/>
        <v>12</v>
      </c>
      <c r="L9" s="7">
        <v>8</v>
      </c>
      <c r="M9">
        <f>IMDIV(B9,L9)*100</f>
        <v>112.5</v>
      </c>
      <c r="N9">
        <f>IMDIV(K9,L9)*100</f>
        <v>150</v>
      </c>
    </row>
    <row r="10" spans="1:14" x14ac:dyDescent="0.2">
      <c r="A10" s="7" t="s">
        <v>19</v>
      </c>
      <c r="B10" s="8">
        <v>12.5</v>
      </c>
      <c r="C10">
        <v>11</v>
      </c>
      <c r="D10">
        <v>10.5</v>
      </c>
      <c r="E10">
        <v>13</v>
      </c>
      <c r="K10">
        <f>LARGE(B10:J10,1)</f>
        <v>13</v>
      </c>
      <c r="L10" s="7" t="s">
        <v>31</v>
      </c>
      <c r="M10">
        <f>IMDIV(B10,18)*100</f>
        <v>69.4444444444444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C12">
        <v>10</v>
      </c>
      <c r="D12">
        <v>8</v>
      </c>
      <c r="E12">
        <v>12</v>
      </c>
      <c r="K12">
        <f>LARGE(B12:J12,1)</f>
        <v>12</v>
      </c>
      <c r="L12" s="7">
        <v>12</v>
      </c>
      <c r="M12">
        <f>IMDIV(B12,34)*100</f>
        <v>23.529411764705898</v>
      </c>
      <c r="N12">
        <f>IMDIV(K12,34)*100</f>
        <v>35.294117647058798</v>
      </c>
    </row>
    <row r="13" spans="1:14" x14ac:dyDescent="0.2">
      <c r="A13" s="7" t="s">
        <v>20</v>
      </c>
      <c r="B13" s="8">
        <v>10</v>
      </c>
      <c r="C13">
        <v>12</v>
      </c>
      <c r="D13">
        <v>9</v>
      </c>
      <c r="E13">
        <v>10</v>
      </c>
      <c r="K13">
        <f t="shared" si="0"/>
        <v>12</v>
      </c>
      <c r="L13" s="7">
        <v>9</v>
      </c>
      <c r="M13">
        <f>IMDIV(B13,L13)*100</f>
        <v>111.111111111111</v>
      </c>
      <c r="N13">
        <f>IMDIV(K13,L13)*100</f>
        <v>133.333333333333</v>
      </c>
    </row>
    <row r="14" spans="1:14" x14ac:dyDescent="0.2">
      <c r="A14" s="7" t="s">
        <v>29</v>
      </c>
      <c r="B14" s="8">
        <v>7</v>
      </c>
      <c r="C14">
        <v>8</v>
      </c>
      <c r="D14">
        <v>15</v>
      </c>
      <c r="E14">
        <v>10</v>
      </c>
      <c r="K14">
        <f t="shared" si="0"/>
        <v>15</v>
      </c>
      <c r="L14" s="7">
        <v>9</v>
      </c>
      <c r="M14">
        <f t="shared" ref="M14:M17" si="1">IMDIV(B14,L14)*100</f>
        <v>77.7777777777778</v>
      </c>
      <c r="N14">
        <f>IMDIV(K14,L14)*100</f>
        <v>166.666666666667</v>
      </c>
    </row>
    <row r="15" spans="1:14" x14ac:dyDescent="0.2">
      <c r="A15" s="7" t="s">
        <v>26</v>
      </c>
      <c r="B15" s="8">
        <v>7</v>
      </c>
      <c r="C15">
        <v>7.5</v>
      </c>
      <c r="D15">
        <v>12</v>
      </c>
      <c r="E15">
        <v>9</v>
      </c>
      <c r="K15">
        <f t="shared" si="0"/>
        <v>12</v>
      </c>
      <c r="L15" s="7">
        <v>10</v>
      </c>
      <c r="M15">
        <f t="shared" si="1"/>
        <v>70</v>
      </c>
      <c r="N15">
        <f t="shared" ref="N15:N17" si="2">IMDIV(K15,L15)*100</f>
        <v>120</v>
      </c>
    </row>
    <row r="16" spans="1:14" x14ac:dyDescent="0.2">
      <c r="A16" s="7" t="s">
        <v>21</v>
      </c>
      <c r="B16" s="8">
        <v>7</v>
      </c>
      <c r="C16">
        <v>8</v>
      </c>
      <c r="D16">
        <v>10</v>
      </c>
      <c r="E16">
        <v>7.5</v>
      </c>
      <c r="K16">
        <f t="shared" si="0"/>
        <v>10</v>
      </c>
      <c r="L16" s="14" t="s">
        <v>12</v>
      </c>
      <c r="M16">
        <f>IMDIV(B16,8)*100</f>
        <v>87.5</v>
      </c>
      <c r="N16">
        <f>IMDIV(K16,8)*100</f>
        <v>125</v>
      </c>
    </row>
    <row r="17" spans="1:14" x14ac:dyDescent="0.2">
      <c r="A17" s="7" t="s">
        <v>27</v>
      </c>
      <c r="B17" s="8">
        <v>13</v>
      </c>
      <c r="C17">
        <v>12</v>
      </c>
      <c r="D17">
        <v>10</v>
      </c>
      <c r="E17">
        <v>16</v>
      </c>
      <c r="K17">
        <f t="shared" si="0"/>
        <v>16</v>
      </c>
      <c r="L17" s="7">
        <v>11</v>
      </c>
      <c r="M17">
        <f t="shared" si="1"/>
        <v>118.18181818181802</v>
      </c>
      <c r="N17">
        <f t="shared" si="2"/>
        <v>145.45454545454498</v>
      </c>
    </row>
    <row r="18" spans="1:14" x14ac:dyDescent="0.2">
      <c r="A18" s="7" t="s">
        <v>24</v>
      </c>
      <c r="B18" s="8">
        <v>5.5</v>
      </c>
      <c r="C18">
        <v>7</v>
      </c>
      <c r="D18">
        <v>10</v>
      </c>
      <c r="E18">
        <v>8.5</v>
      </c>
      <c r="K18">
        <f t="shared" si="0"/>
        <v>10</v>
      </c>
      <c r="L18" s="7" t="s">
        <v>32</v>
      </c>
      <c r="M18">
        <f>IMDIV(B18,6)*100</f>
        <v>91.6666666666667</v>
      </c>
      <c r="N18">
        <f>IMDIV(K18,6)*100</f>
        <v>166.666666666667</v>
      </c>
    </row>
    <row r="19" spans="1:14" x14ac:dyDescent="0.2">
      <c r="A19" s="7" t="s">
        <v>35</v>
      </c>
      <c r="B19" s="13"/>
      <c r="L19" s="3"/>
      <c r="M19">
        <f>AVERAGE(M4:M18)</f>
        <v>85.065498824465763</v>
      </c>
      <c r="N19">
        <f>AVERAGE(N4:N18)</f>
        <v>114.46983870585017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5" workbookViewId="0">
      <selection activeCell="M15" sqref="M15"/>
    </sheetView>
  </sheetViews>
  <sheetFormatPr baseColWidth="10" defaultColWidth="8.83203125" defaultRowHeight="15" x14ac:dyDescent="0.2"/>
  <sheetData>
    <row r="1" spans="1:14" ht="45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15</v>
      </c>
      <c r="K4">
        <f>LARGE(B4:J4,1)</f>
        <v>15</v>
      </c>
      <c r="L4" s="7">
        <v>41</v>
      </c>
      <c r="M4">
        <f>IMDIV(B4,41)*100</f>
        <v>36.585365853658502</v>
      </c>
      <c r="N4">
        <f>IMDIV(K4,41)*100</f>
        <v>36.585365853658502</v>
      </c>
    </row>
    <row r="5" spans="1:14" x14ac:dyDescent="0.2">
      <c r="A5" s="7" t="s">
        <v>23</v>
      </c>
      <c r="B5" s="8">
        <v>10</v>
      </c>
      <c r="K5">
        <f>LARGE(B5:J5,1)</f>
        <v>10</v>
      </c>
      <c r="L5" s="7">
        <v>33</v>
      </c>
      <c r="M5">
        <f>IMDIV(B4,L5)*100</f>
        <v>45.454545454545496</v>
      </c>
      <c r="N5">
        <f>IMDIV(K5,L5)*100</f>
        <v>30.303030303030297</v>
      </c>
    </row>
    <row r="6" spans="1:14" x14ac:dyDescent="0.2">
      <c r="A6" s="7" t="s">
        <v>15</v>
      </c>
      <c r="B6" s="8">
        <v>11</v>
      </c>
      <c r="K6">
        <f t="shared" ref="K6:K18" si="0">LARGE(B6:J6,1)</f>
        <v>11</v>
      </c>
      <c r="L6" s="7">
        <v>15</v>
      </c>
      <c r="M6">
        <f>IMDIV(B5,L6)*100</f>
        <v>66.6666666666667</v>
      </c>
      <c r="N6">
        <f>IMDIV(K6,L6)*100</f>
        <v>73.3333333333333</v>
      </c>
    </row>
    <row r="7" spans="1:14" x14ac:dyDescent="0.2">
      <c r="A7" s="7" t="s">
        <v>16</v>
      </c>
      <c r="B7" s="8">
        <v>14</v>
      </c>
      <c r="K7">
        <f t="shared" si="0"/>
        <v>14</v>
      </c>
      <c r="L7" s="7">
        <v>13</v>
      </c>
      <c r="M7">
        <f>IMDIV(B6,L7)*100</f>
        <v>84.615384615384599</v>
      </c>
      <c r="N7">
        <f>IMDIV(K7,L7)*100</f>
        <v>107.69230769230799</v>
      </c>
    </row>
    <row r="8" spans="1:14" x14ac:dyDescent="0.2">
      <c r="A8" s="7" t="s">
        <v>17</v>
      </c>
      <c r="B8" s="8">
        <v>13</v>
      </c>
      <c r="K8">
        <f t="shared" si="0"/>
        <v>13</v>
      </c>
      <c r="L8" s="7" t="s">
        <v>30</v>
      </c>
      <c r="M8">
        <f>IMDIV(B7,22)*100</f>
        <v>63.636363636363605</v>
      </c>
      <c r="N8">
        <f>IMDIV(K8,22)*100</f>
        <v>59.090909090909108</v>
      </c>
    </row>
    <row r="9" spans="1:14" x14ac:dyDescent="0.2">
      <c r="A9" s="7" t="s">
        <v>18</v>
      </c>
      <c r="B9" s="8">
        <v>12</v>
      </c>
      <c r="K9">
        <f t="shared" si="0"/>
        <v>12</v>
      </c>
      <c r="L9" s="7">
        <v>8</v>
      </c>
      <c r="M9">
        <f>IMDIV(B8,L9)*100</f>
        <v>162.5</v>
      </c>
      <c r="N9">
        <f>IMDIV(K9,L9)*100</f>
        <v>150</v>
      </c>
    </row>
    <row r="10" spans="1:14" x14ac:dyDescent="0.2">
      <c r="A10" s="7" t="s">
        <v>19</v>
      </c>
      <c r="B10" s="8">
        <v>8</v>
      </c>
      <c r="K10">
        <f>LARGE(B10:J10,1)</f>
        <v>8</v>
      </c>
      <c r="L10" s="7" t="s">
        <v>31</v>
      </c>
      <c r="M10">
        <f>IMDIV(B9,18)*100</f>
        <v>66.6666666666667</v>
      </c>
      <c r="N10">
        <f>IMDIV(K10,18)*100</f>
        <v>44.4444444444444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K12">
        <f>LARGE(B12:J12,1)</f>
        <v>8</v>
      </c>
      <c r="L12" s="7">
        <v>12</v>
      </c>
      <c r="M12">
        <f>IMDIV(B12,34)*100</f>
        <v>23.529411764705898</v>
      </c>
      <c r="N12">
        <f>IMDIV(K12,34)*100</f>
        <v>23.529411764705898</v>
      </c>
    </row>
    <row r="13" spans="1:14" x14ac:dyDescent="0.2">
      <c r="A13" s="7" t="s">
        <v>20</v>
      </c>
      <c r="B13" s="8">
        <v>0</v>
      </c>
      <c r="K13">
        <f>LARGE(B13:J13,1)</f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6</v>
      </c>
      <c r="K14">
        <f t="shared" si="0"/>
        <v>6</v>
      </c>
      <c r="L14" s="7">
        <v>9</v>
      </c>
      <c r="M14">
        <f>IMDIV(B14,L14)*100</f>
        <v>66.6666666666667</v>
      </c>
      <c r="N14">
        <f>IMDIV(K14,L14)*100</f>
        <v>66.6666666666667</v>
      </c>
    </row>
    <row r="15" spans="1:14" x14ac:dyDescent="0.2">
      <c r="A15" s="7" t="s">
        <v>26</v>
      </c>
      <c r="B15" s="8">
        <v>7</v>
      </c>
      <c r="K15">
        <f t="shared" si="0"/>
        <v>7</v>
      </c>
      <c r="L15" s="7">
        <v>10</v>
      </c>
      <c r="M15">
        <f>IMDIV(B14,L15)*100</f>
        <v>60</v>
      </c>
      <c r="N15">
        <f t="shared" ref="N15:N17" si="1">IMDIV(K15,L15)*100</f>
        <v>70</v>
      </c>
    </row>
    <row r="16" spans="1:14" x14ac:dyDescent="0.2">
      <c r="A16" s="7" t="s">
        <v>21</v>
      </c>
      <c r="B16" s="8">
        <v>6</v>
      </c>
      <c r="K16">
        <f t="shared" si="0"/>
        <v>6</v>
      </c>
      <c r="L16" s="14" t="s">
        <v>12</v>
      </c>
      <c r="M16">
        <f>IMDIV(B15,8)*100</f>
        <v>87.5</v>
      </c>
      <c r="N16">
        <f>IMDIV(K16,8)*100</f>
        <v>75</v>
      </c>
    </row>
    <row r="17" spans="1:14" x14ac:dyDescent="0.2">
      <c r="A17" s="7" t="s">
        <v>27</v>
      </c>
      <c r="B17" s="8">
        <v>11</v>
      </c>
      <c r="K17">
        <f t="shared" si="0"/>
        <v>11</v>
      </c>
      <c r="L17" s="7">
        <v>11</v>
      </c>
      <c r="M17">
        <f>IMDIV(B16,L17)*100</f>
        <v>54.545454545454497</v>
      </c>
      <c r="N17">
        <f t="shared" si="1"/>
        <v>100</v>
      </c>
    </row>
    <row r="18" spans="1:14" x14ac:dyDescent="0.2">
      <c r="A18" s="7" t="s">
        <v>24</v>
      </c>
      <c r="B18" s="13">
        <v>5</v>
      </c>
      <c r="K18">
        <f t="shared" si="0"/>
        <v>5</v>
      </c>
      <c r="L18" s="7" t="s">
        <v>32</v>
      </c>
      <c r="M18">
        <f>IMDIV(B17,6)*100</f>
        <v>183.333333333333</v>
      </c>
      <c r="N18">
        <f>IMDIV(K18,6)*100</f>
        <v>83.3333333333333</v>
      </c>
    </row>
    <row r="19" spans="1:14" x14ac:dyDescent="0.2">
      <c r="A19" s="7" t="s">
        <v>35</v>
      </c>
      <c r="L19" s="3"/>
      <c r="M19">
        <f>AVERAGE(M4:M18)</f>
        <v>71.54998994310327</v>
      </c>
      <c r="N19">
        <f>AVERAGE(N4:N18)</f>
        <v>65.712771605884967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F11" sqref="F11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24</v>
      </c>
      <c r="C4">
        <v>30</v>
      </c>
      <c r="D4">
        <v>27</v>
      </c>
      <c r="E4">
        <v>33</v>
      </c>
      <c r="F4">
        <v>32</v>
      </c>
      <c r="K4">
        <f t="shared" ref="K4:K10" si="0">LARGE(B4:J4,1)</f>
        <v>33</v>
      </c>
      <c r="L4" s="7">
        <v>41</v>
      </c>
      <c r="M4">
        <f>IMDIV(B4,41)*100</f>
        <v>58.536585365853696</v>
      </c>
      <c r="N4">
        <f>IMDIV(K4,41)*100</f>
        <v>80.487804878048792</v>
      </c>
    </row>
    <row r="5" spans="1:14" x14ac:dyDescent="0.2">
      <c r="A5" s="7" t="s">
        <v>23</v>
      </c>
      <c r="B5" s="8">
        <v>21</v>
      </c>
      <c r="C5">
        <v>22</v>
      </c>
      <c r="D5">
        <v>20</v>
      </c>
      <c r="E5">
        <v>24</v>
      </c>
      <c r="F5">
        <v>25</v>
      </c>
      <c r="K5">
        <f t="shared" si="0"/>
        <v>25</v>
      </c>
      <c r="L5" s="7">
        <v>33</v>
      </c>
      <c r="M5">
        <f>IMDIV(B5,L5)*100</f>
        <v>63.636363636363605</v>
      </c>
      <c r="N5">
        <f>IMDIV(K5,L5)*100</f>
        <v>75.757575757575808</v>
      </c>
    </row>
    <row r="6" spans="1:14" x14ac:dyDescent="0.2">
      <c r="A6" s="7" t="s">
        <v>15</v>
      </c>
      <c r="B6" s="8">
        <v>10</v>
      </c>
      <c r="C6">
        <v>8</v>
      </c>
      <c r="D6">
        <v>16</v>
      </c>
      <c r="E6">
        <v>13</v>
      </c>
      <c r="F6">
        <v>17</v>
      </c>
      <c r="K6">
        <f t="shared" si="0"/>
        <v>17</v>
      </c>
      <c r="L6" s="7">
        <v>15</v>
      </c>
      <c r="M6">
        <f>IMDIV(B6,L6)*100</f>
        <v>66.6666666666667</v>
      </c>
      <c r="N6">
        <f>IMDIV(K6,L6)*100</f>
        <v>113.333333333333</v>
      </c>
    </row>
    <row r="7" spans="1:14" x14ac:dyDescent="0.2">
      <c r="A7" s="7" t="s">
        <v>16</v>
      </c>
      <c r="B7" s="8">
        <v>12</v>
      </c>
      <c r="C7">
        <v>9</v>
      </c>
      <c r="D7">
        <v>12</v>
      </c>
      <c r="E7">
        <v>12</v>
      </c>
      <c r="F7">
        <v>12</v>
      </c>
      <c r="K7">
        <f t="shared" si="0"/>
        <v>12</v>
      </c>
      <c r="L7" s="7">
        <v>13</v>
      </c>
      <c r="M7">
        <f>IMDIV(B7,L7)*100</f>
        <v>92.307692307692307</v>
      </c>
      <c r="N7">
        <f>IMDIV(K7,L7)*100</f>
        <v>92.307692307692307</v>
      </c>
    </row>
    <row r="8" spans="1:14" x14ac:dyDescent="0.2">
      <c r="A8" s="7" t="s">
        <v>17</v>
      </c>
      <c r="B8" s="8">
        <v>11</v>
      </c>
      <c r="C8">
        <v>8.5</v>
      </c>
      <c r="D8">
        <v>10.6</v>
      </c>
      <c r="E8">
        <v>10.5</v>
      </c>
      <c r="F8">
        <v>10.5</v>
      </c>
      <c r="K8">
        <f t="shared" si="0"/>
        <v>11</v>
      </c>
      <c r="L8" s="7" t="s">
        <v>30</v>
      </c>
      <c r="M8">
        <f>IMDIV(B8,22)*100</f>
        <v>50</v>
      </c>
      <c r="N8">
        <f>IMDIV(K8,22)*100</f>
        <v>50</v>
      </c>
    </row>
    <row r="9" spans="1:14" x14ac:dyDescent="0.2">
      <c r="A9" s="7" t="s">
        <v>18</v>
      </c>
      <c r="B9" s="8">
        <v>10</v>
      </c>
      <c r="C9">
        <v>5</v>
      </c>
      <c r="D9">
        <v>12</v>
      </c>
      <c r="E9">
        <v>10</v>
      </c>
      <c r="F9">
        <v>10</v>
      </c>
      <c r="K9">
        <f t="shared" si="0"/>
        <v>12</v>
      </c>
      <c r="L9" s="7">
        <v>8</v>
      </c>
      <c r="M9">
        <f>IMDIV(B9,L9)*100</f>
        <v>125</v>
      </c>
      <c r="N9">
        <f>IMDIV(K9,L9)*100</f>
        <v>150</v>
      </c>
    </row>
    <row r="10" spans="1:14" x14ac:dyDescent="0.2">
      <c r="A10" s="7" t="s">
        <v>19</v>
      </c>
      <c r="B10" s="8">
        <v>9</v>
      </c>
      <c r="C10">
        <v>6.5</v>
      </c>
      <c r="D10">
        <v>9</v>
      </c>
      <c r="E10">
        <v>9</v>
      </c>
      <c r="F10">
        <v>10</v>
      </c>
      <c r="K10">
        <f t="shared" si="0"/>
        <v>10</v>
      </c>
      <c r="L10" s="7" t="s">
        <v>31</v>
      </c>
      <c r="M10">
        <f>IMDIV(B10,18)*100</f>
        <v>50</v>
      </c>
      <c r="N10">
        <f>IMDIV(K10,18)*100</f>
        <v>55.5555555555556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6</v>
      </c>
      <c r="C12">
        <v>7</v>
      </c>
      <c r="D12">
        <v>9</v>
      </c>
      <c r="E12">
        <v>8</v>
      </c>
      <c r="F12">
        <v>10</v>
      </c>
      <c r="K12">
        <f t="shared" ref="K12:K18" si="1">LARGE(B12:J12,1)</f>
        <v>10</v>
      </c>
      <c r="L12" s="7">
        <v>12</v>
      </c>
      <c r="M12">
        <f>IMDIV(B12,34)*100</f>
        <v>17.647058823529399</v>
      </c>
      <c r="N12">
        <f>IMDIV(K12,34)*100</f>
        <v>29.411764705882398</v>
      </c>
    </row>
    <row r="13" spans="1:14" x14ac:dyDescent="0.2">
      <c r="A13" s="7" t="s">
        <v>20</v>
      </c>
      <c r="B13" s="8">
        <v>0</v>
      </c>
      <c r="C13">
        <v>7</v>
      </c>
      <c r="D13">
        <v>7</v>
      </c>
      <c r="E13">
        <v>11</v>
      </c>
      <c r="F13">
        <v>9</v>
      </c>
      <c r="K13">
        <f t="shared" si="1"/>
        <v>11</v>
      </c>
      <c r="L13" s="7">
        <v>9</v>
      </c>
      <c r="M13">
        <f>IMDIV(B13,L13)*100</f>
        <v>0</v>
      </c>
      <c r="N13">
        <f>IMDIV(K13,L13)*100</f>
        <v>122.22222222222202</v>
      </c>
    </row>
    <row r="14" spans="1:14" x14ac:dyDescent="0.2">
      <c r="A14" s="7" t="s">
        <v>29</v>
      </c>
      <c r="B14" s="8">
        <v>11</v>
      </c>
      <c r="C14">
        <v>9</v>
      </c>
      <c r="D14">
        <v>10</v>
      </c>
      <c r="E14">
        <v>11</v>
      </c>
      <c r="F14">
        <v>16</v>
      </c>
      <c r="K14">
        <f t="shared" si="1"/>
        <v>16</v>
      </c>
      <c r="L14" s="7">
        <v>9</v>
      </c>
      <c r="M14">
        <f>IMDIV(B14,L14)*100</f>
        <v>122.22222222222202</v>
      </c>
      <c r="N14">
        <f>IMDIV(K14,L14)*100</f>
        <v>177.777777777778</v>
      </c>
    </row>
    <row r="15" spans="1:14" x14ac:dyDescent="0.2">
      <c r="A15" s="7" t="s">
        <v>26</v>
      </c>
      <c r="B15" s="8">
        <v>6</v>
      </c>
      <c r="C15">
        <v>5</v>
      </c>
      <c r="D15">
        <v>7</v>
      </c>
      <c r="E15">
        <v>9</v>
      </c>
      <c r="F15">
        <v>8</v>
      </c>
      <c r="K15">
        <f t="shared" si="1"/>
        <v>9</v>
      </c>
      <c r="L15" s="7">
        <v>10</v>
      </c>
      <c r="M15">
        <f>IMDIV(B15,L15)*100</f>
        <v>60</v>
      </c>
      <c r="N15">
        <f t="shared" ref="N15:N17" si="2">IMDIV(K15,L15)*100</f>
        <v>90</v>
      </c>
    </row>
    <row r="16" spans="1:14" x14ac:dyDescent="0.2">
      <c r="A16" s="7" t="s">
        <v>21</v>
      </c>
      <c r="B16" s="8">
        <v>4.5</v>
      </c>
      <c r="C16">
        <v>5</v>
      </c>
      <c r="D16">
        <v>7</v>
      </c>
      <c r="E16">
        <v>7</v>
      </c>
      <c r="F16">
        <v>7</v>
      </c>
      <c r="K16">
        <f t="shared" si="1"/>
        <v>7</v>
      </c>
      <c r="L16" s="14" t="s">
        <v>12</v>
      </c>
      <c r="M16">
        <f>IMDIV(B16,8)*100</f>
        <v>56.25</v>
      </c>
      <c r="N16">
        <f>IMDIV(K16,8)*100</f>
        <v>87.5</v>
      </c>
    </row>
    <row r="17" spans="1:14" x14ac:dyDescent="0.2">
      <c r="A17" s="7" t="s">
        <v>27</v>
      </c>
      <c r="B17" s="8">
        <v>7</v>
      </c>
      <c r="C17">
        <v>11</v>
      </c>
      <c r="D17">
        <v>10</v>
      </c>
      <c r="E17">
        <v>11</v>
      </c>
      <c r="F17">
        <v>22</v>
      </c>
      <c r="K17">
        <f t="shared" si="1"/>
        <v>22</v>
      </c>
      <c r="L17" s="7">
        <v>11</v>
      </c>
      <c r="M17">
        <f>IMDIV(B17,L17)*100</f>
        <v>63.636363636363605</v>
      </c>
      <c r="N17">
        <f t="shared" si="2"/>
        <v>200</v>
      </c>
    </row>
    <row r="18" spans="1:14" x14ac:dyDescent="0.2">
      <c r="A18" s="7" t="s">
        <v>24</v>
      </c>
      <c r="B18" s="8">
        <v>5</v>
      </c>
      <c r="C18">
        <v>6.5</v>
      </c>
      <c r="D18">
        <v>8</v>
      </c>
      <c r="E18">
        <v>8</v>
      </c>
      <c r="F18">
        <v>9</v>
      </c>
      <c r="K18">
        <f t="shared" si="1"/>
        <v>9</v>
      </c>
      <c r="L18" s="7" t="s">
        <v>32</v>
      </c>
      <c r="M18">
        <f>IMDIV(B18,6)*100</f>
        <v>83.3333333333333</v>
      </c>
      <c r="N18">
        <f>IMDIV(K18,6)*100</f>
        <v>150</v>
      </c>
    </row>
    <row r="19" spans="1:14" x14ac:dyDescent="0.2">
      <c r="A19" s="7" t="s">
        <v>35</v>
      </c>
      <c r="B19" s="13"/>
      <c r="L19" s="3"/>
      <c r="M19">
        <f>AVERAGE(M4:M18)</f>
        <v>64.94544899943034</v>
      </c>
      <c r="N19">
        <f>AVERAGE(N4:N18)</f>
        <v>105.31098046700629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2" zoomScale="88" workbookViewId="0">
      <selection activeCell="D19" sqref="D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16</v>
      </c>
      <c r="C4">
        <v>35</v>
      </c>
      <c r="D4">
        <v>37</v>
      </c>
      <c r="K4">
        <f>LARGE(B4:J4,1)</f>
        <v>37</v>
      </c>
      <c r="L4" s="7">
        <v>41</v>
      </c>
      <c r="M4">
        <f>IMDIV(B4,41)*100</f>
        <v>39.024390243902403</v>
      </c>
      <c r="N4">
        <f>IMDIV(K4,41)*100</f>
        <v>90.24390243902441</v>
      </c>
    </row>
    <row r="5" spans="1:14" x14ac:dyDescent="0.2">
      <c r="A5" s="7" t="s">
        <v>23</v>
      </c>
      <c r="B5" s="8">
        <v>20</v>
      </c>
      <c r="C5">
        <v>22</v>
      </c>
      <c r="D5">
        <v>29</v>
      </c>
      <c r="K5">
        <f>LARGE(B5:J5,1)</f>
        <v>29</v>
      </c>
      <c r="L5" s="7">
        <v>33</v>
      </c>
      <c r="M5">
        <f>IMDIV(B5,L5)*100</f>
        <v>60.606060606060595</v>
      </c>
      <c r="N5">
        <f>IMDIV(K5,L5)*100</f>
        <v>87.878787878787904</v>
      </c>
    </row>
    <row r="6" spans="1:14" x14ac:dyDescent="0.2">
      <c r="A6" s="7" t="s">
        <v>15</v>
      </c>
      <c r="B6" s="8">
        <v>10</v>
      </c>
      <c r="C6">
        <v>11</v>
      </c>
      <c r="D6">
        <v>10</v>
      </c>
      <c r="K6">
        <f t="shared" ref="K6:K18" si="0">LARGE(B6:J6,1)</f>
        <v>11</v>
      </c>
      <c r="L6" s="7">
        <v>15</v>
      </c>
      <c r="M6">
        <f>IMDIV(B6,L6)*100</f>
        <v>66.6666666666667</v>
      </c>
      <c r="N6">
        <f>IMDIV(K6,L6)*100</f>
        <v>73.3333333333333</v>
      </c>
    </row>
    <row r="7" spans="1:14" x14ac:dyDescent="0.2">
      <c r="A7" s="7" t="s">
        <v>16</v>
      </c>
      <c r="B7" s="8">
        <v>11</v>
      </c>
      <c r="C7">
        <v>12</v>
      </c>
      <c r="D7">
        <v>11</v>
      </c>
      <c r="K7">
        <f t="shared" si="0"/>
        <v>12</v>
      </c>
      <c r="L7" s="7">
        <v>13</v>
      </c>
      <c r="M7">
        <f>IMDIV(B7,L7)*100</f>
        <v>84.615384615384599</v>
      </c>
      <c r="N7">
        <f>IMDIV(K7,L7)*100</f>
        <v>92.307692307692307</v>
      </c>
    </row>
    <row r="8" spans="1:14" x14ac:dyDescent="0.2">
      <c r="A8" s="7" t="s">
        <v>17</v>
      </c>
      <c r="B8" s="8">
        <v>8</v>
      </c>
      <c r="C8">
        <v>9</v>
      </c>
      <c r="D8">
        <v>9.5</v>
      </c>
      <c r="K8">
        <f t="shared" si="0"/>
        <v>9.5</v>
      </c>
      <c r="L8" s="7" t="s">
        <v>30</v>
      </c>
      <c r="M8">
        <f>IMDIV(B8,22)*100</f>
        <v>36.363636363636395</v>
      </c>
      <c r="N8">
        <f>IMDIV(K8,22)*100</f>
        <v>43.181818181818201</v>
      </c>
    </row>
    <row r="9" spans="1:14" x14ac:dyDescent="0.2">
      <c r="A9" s="7" t="s">
        <v>18</v>
      </c>
      <c r="B9" s="8">
        <v>7</v>
      </c>
      <c r="C9">
        <v>9</v>
      </c>
      <c r="D9">
        <v>8</v>
      </c>
      <c r="K9">
        <f t="shared" si="0"/>
        <v>9</v>
      </c>
      <c r="L9" s="7">
        <v>8</v>
      </c>
      <c r="M9">
        <f>IMDIV(B9,L9)*100</f>
        <v>87.5</v>
      </c>
      <c r="N9">
        <f>IMDIV(K9,L9)*100</f>
        <v>112.5</v>
      </c>
    </row>
    <row r="10" spans="1:14" x14ac:dyDescent="0.2">
      <c r="A10" s="7" t="s">
        <v>19</v>
      </c>
      <c r="B10" s="8">
        <v>7.5</v>
      </c>
      <c r="C10">
        <v>9</v>
      </c>
      <c r="D10">
        <v>9</v>
      </c>
      <c r="K10">
        <f>LARGE(B10:J10,1)</f>
        <v>9</v>
      </c>
      <c r="L10" s="7" t="s">
        <v>31</v>
      </c>
      <c r="M10">
        <f>IMDIV(B10,18)*100</f>
        <v>41.6666666666667</v>
      </c>
      <c r="N10">
        <f>IMDIV(K10,18)*100</f>
        <v>50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C12">
        <v>12</v>
      </c>
      <c r="D12">
        <v>13</v>
      </c>
      <c r="K12">
        <f>LARGE(B12:J12,1)</f>
        <v>13</v>
      </c>
      <c r="L12" s="7">
        <v>12</v>
      </c>
      <c r="M12">
        <f>IMDIV(B12,34)*100</f>
        <v>26.470588235294102</v>
      </c>
      <c r="N12">
        <f>IMDIV(K12,34)*100</f>
        <v>38.235294117647101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8</v>
      </c>
      <c r="C14">
        <v>13</v>
      </c>
      <c r="D14">
        <v>10</v>
      </c>
      <c r="K14">
        <f t="shared" si="0"/>
        <v>13</v>
      </c>
      <c r="L14" s="7">
        <v>9</v>
      </c>
      <c r="M14">
        <f t="shared" ref="M14:M17" si="1">IMDIV(B14,L14)*100</f>
        <v>88.8888888888889</v>
      </c>
      <c r="N14">
        <f>IMDIV(K14,L14)*100</f>
        <v>144.444444444444</v>
      </c>
    </row>
    <row r="15" spans="1:14" x14ac:dyDescent="0.2">
      <c r="A15" s="7" t="s">
        <v>26</v>
      </c>
      <c r="B15" s="8">
        <v>6</v>
      </c>
      <c r="C15">
        <v>7</v>
      </c>
      <c r="D15">
        <v>8</v>
      </c>
      <c r="K15">
        <f t="shared" si="0"/>
        <v>8</v>
      </c>
      <c r="L15" s="7">
        <v>10</v>
      </c>
      <c r="M15">
        <f t="shared" si="1"/>
        <v>60</v>
      </c>
      <c r="N15">
        <f t="shared" ref="N15:N17" si="2">IMDIV(K15,L15)*100</f>
        <v>80</v>
      </c>
    </row>
    <row r="16" spans="1:14" x14ac:dyDescent="0.2">
      <c r="A16" s="7" t="s">
        <v>21</v>
      </c>
      <c r="B16" s="8">
        <v>5</v>
      </c>
      <c r="C16">
        <v>6</v>
      </c>
      <c r="D16">
        <v>7</v>
      </c>
      <c r="K16">
        <f t="shared" si="0"/>
        <v>7</v>
      </c>
      <c r="L16" s="14" t="s">
        <v>12</v>
      </c>
      <c r="M16">
        <f>IMDIV(B16,8)*100</f>
        <v>62.5</v>
      </c>
      <c r="N16">
        <f>IMDIV(K16,8)*100</f>
        <v>87.5</v>
      </c>
    </row>
    <row r="17" spans="1:14" x14ac:dyDescent="0.2">
      <c r="A17" s="7" t="s">
        <v>27</v>
      </c>
      <c r="B17" s="8">
        <v>10</v>
      </c>
      <c r="C17">
        <v>11</v>
      </c>
      <c r="D17">
        <v>11</v>
      </c>
      <c r="K17">
        <f t="shared" si="0"/>
        <v>11</v>
      </c>
      <c r="L17" s="7">
        <v>11</v>
      </c>
      <c r="M17">
        <f t="shared" si="1"/>
        <v>90.909090909090892</v>
      </c>
      <c r="N17">
        <f t="shared" si="2"/>
        <v>100</v>
      </c>
    </row>
    <row r="18" spans="1:14" x14ac:dyDescent="0.2">
      <c r="A18" s="7" t="s">
        <v>24</v>
      </c>
      <c r="B18" s="8">
        <v>3.5</v>
      </c>
      <c r="C18">
        <v>5.5</v>
      </c>
      <c r="D18">
        <v>6.5</v>
      </c>
      <c r="K18">
        <f t="shared" si="0"/>
        <v>6.5</v>
      </c>
      <c r="L18" s="7" t="s">
        <v>32</v>
      </c>
      <c r="M18">
        <f>IMDIV(B18,6)*100</f>
        <v>58.3333333333333</v>
      </c>
      <c r="N18">
        <f>IMDIV(K18,6)*100</f>
        <v>108.33333333333299</v>
      </c>
    </row>
    <row r="19" spans="1:14" x14ac:dyDescent="0.2">
      <c r="A19" s="7" t="s">
        <v>35</v>
      </c>
      <c r="B19" s="13"/>
      <c r="L19" s="3"/>
      <c r="M19">
        <f>AVERAGE(M4:M18)</f>
        <v>57.396050466351753</v>
      </c>
      <c r="N19">
        <f>AVERAGE(N4:N18)</f>
        <v>79.13990043114859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2" zoomScale="98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30</v>
      </c>
      <c r="C4">
        <v>40</v>
      </c>
      <c r="D4">
        <v>35</v>
      </c>
      <c r="E4">
        <v>44</v>
      </c>
      <c r="F4">
        <v>41</v>
      </c>
      <c r="K4">
        <f>LARGE(B4:J4,1)</f>
        <v>44</v>
      </c>
      <c r="L4" s="7">
        <v>41</v>
      </c>
      <c r="M4">
        <f>IMDIV(B4,41)*100</f>
        <v>73.170731707317103</v>
      </c>
      <c r="N4">
        <f>IMDIV(K4,41)*100</f>
        <v>107.317073170732</v>
      </c>
    </row>
    <row r="5" spans="1:14" x14ac:dyDescent="0.2">
      <c r="A5" s="7" t="s">
        <v>23</v>
      </c>
      <c r="B5" s="8">
        <v>36</v>
      </c>
      <c r="C5">
        <v>23</v>
      </c>
      <c r="D5">
        <v>13</v>
      </c>
      <c r="E5">
        <v>28</v>
      </c>
      <c r="F5">
        <v>30</v>
      </c>
      <c r="K5">
        <f>LARGE(B5:J5,1)</f>
        <v>36</v>
      </c>
      <c r="L5" s="7">
        <v>33</v>
      </c>
      <c r="M5">
        <f>IMDIV(B5,L5)*100</f>
        <v>109.09090909090899</v>
      </c>
      <c r="N5">
        <f>IMDIV(K5,L5)*100</f>
        <v>109.09090909090899</v>
      </c>
    </row>
    <row r="6" spans="1:14" x14ac:dyDescent="0.2">
      <c r="A6" s="7" t="s">
        <v>15</v>
      </c>
      <c r="B6" s="8">
        <v>13</v>
      </c>
      <c r="C6">
        <v>14</v>
      </c>
      <c r="D6">
        <v>13</v>
      </c>
      <c r="E6">
        <v>13</v>
      </c>
      <c r="F6">
        <v>16</v>
      </c>
      <c r="K6">
        <f t="shared" ref="K6:K18" si="0">LARGE(B6:J6,1)</f>
        <v>16</v>
      </c>
      <c r="L6" s="7">
        <v>15</v>
      </c>
      <c r="M6">
        <f>IMDIV(B6,L6)*100</f>
        <v>86.6666666666667</v>
      </c>
      <c r="N6">
        <f>IMDIV(K6,L6)*100</f>
        <v>106.666666666667</v>
      </c>
    </row>
    <row r="7" spans="1:14" x14ac:dyDescent="0.2">
      <c r="A7" s="7" t="s">
        <v>16</v>
      </c>
      <c r="B7" s="8">
        <v>13</v>
      </c>
      <c r="C7">
        <v>12</v>
      </c>
      <c r="D7">
        <v>13</v>
      </c>
      <c r="E7">
        <v>16</v>
      </c>
      <c r="F7">
        <v>14</v>
      </c>
      <c r="K7">
        <f t="shared" si="0"/>
        <v>16</v>
      </c>
      <c r="L7" s="7">
        <v>13</v>
      </c>
      <c r="M7">
        <f>IMDIV(B7,L7)*100</f>
        <v>100</v>
      </c>
      <c r="N7">
        <f>IMDIV(K7,L7)*100</f>
        <v>123.07692307692299</v>
      </c>
    </row>
    <row r="8" spans="1:14" x14ac:dyDescent="0.2">
      <c r="A8" s="7" t="s">
        <v>17</v>
      </c>
      <c r="B8" s="8">
        <v>8</v>
      </c>
      <c r="C8">
        <v>10</v>
      </c>
      <c r="D8">
        <v>10.5</v>
      </c>
      <c r="E8">
        <v>10.5</v>
      </c>
      <c r="F8">
        <v>11.5</v>
      </c>
      <c r="K8">
        <f t="shared" si="0"/>
        <v>11.5</v>
      </c>
      <c r="L8" s="7" t="s">
        <v>30</v>
      </c>
      <c r="M8">
        <f>IMDIV(B8,22)*100</f>
        <v>36.363636363636395</v>
      </c>
      <c r="N8">
        <f>IMDIV(K8,22)*100</f>
        <v>52.272727272727302</v>
      </c>
    </row>
    <row r="9" spans="1:14" x14ac:dyDescent="0.2">
      <c r="A9" s="7" t="s">
        <v>18</v>
      </c>
      <c r="B9" s="8">
        <v>7</v>
      </c>
      <c r="C9">
        <v>9</v>
      </c>
      <c r="D9">
        <v>10</v>
      </c>
      <c r="E9">
        <v>9</v>
      </c>
      <c r="F9">
        <v>12</v>
      </c>
      <c r="K9">
        <f t="shared" si="0"/>
        <v>12</v>
      </c>
      <c r="L9" s="7">
        <v>8</v>
      </c>
      <c r="M9">
        <f>IMDIV(B9,L9)*100</f>
        <v>87.5</v>
      </c>
      <c r="N9">
        <f>IMDIV(K9,L9)*100</f>
        <v>150</v>
      </c>
    </row>
    <row r="10" spans="1:14" x14ac:dyDescent="0.2">
      <c r="A10" s="7" t="s">
        <v>19</v>
      </c>
      <c r="B10" s="8">
        <v>8</v>
      </c>
      <c r="C10">
        <v>8</v>
      </c>
      <c r="D10">
        <v>11.5</v>
      </c>
      <c r="E10">
        <v>11.5</v>
      </c>
      <c r="F10">
        <v>9.5</v>
      </c>
      <c r="K10">
        <f>LARGE(B10:J10,1)</f>
        <v>11.5</v>
      </c>
      <c r="L10" s="7" t="s">
        <v>31</v>
      </c>
      <c r="M10">
        <f>IMDIV(B10,18)*100</f>
        <v>44.4444444444444</v>
      </c>
      <c r="N10">
        <f>IMDIV(K10,18)*100</f>
        <v>63.888888888888893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8</v>
      </c>
      <c r="C12">
        <v>10</v>
      </c>
      <c r="D12">
        <v>11</v>
      </c>
      <c r="E12">
        <v>11</v>
      </c>
      <c r="F12">
        <v>11</v>
      </c>
      <c r="K12">
        <f>LARGE(B12:J12,1)</f>
        <v>11</v>
      </c>
      <c r="L12" s="7">
        <v>12</v>
      </c>
      <c r="M12">
        <f>IMDIV(B12,34)*100</f>
        <v>23.529411764705898</v>
      </c>
      <c r="N12">
        <f>IMDIV(K12,34)*100</f>
        <v>32.352941176470601</v>
      </c>
    </row>
    <row r="13" spans="1:14" x14ac:dyDescent="0.2">
      <c r="A13" s="7" t="s">
        <v>20</v>
      </c>
      <c r="B13" s="8">
        <v>0</v>
      </c>
      <c r="C13">
        <v>7</v>
      </c>
      <c r="D13">
        <v>9</v>
      </c>
      <c r="E13">
        <v>12</v>
      </c>
      <c r="K13">
        <f t="shared" si="0"/>
        <v>12</v>
      </c>
      <c r="L13" s="7">
        <v>9</v>
      </c>
      <c r="M13">
        <f>IMDIV(B13,L13)*100</f>
        <v>0</v>
      </c>
      <c r="N13">
        <f>IMDIV(K13,L13)*100</f>
        <v>133.333333333333</v>
      </c>
    </row>
    <row r="14" spans="1:14" x14ac:dyDescent="0.2">
      <c r="A14" s="7" t="s">
        <v>29</v>
      </c>
      <c r="B14" s="8">
        <v>7</v>
      </c>
      <c r="C14">
        <v>8</v>
      </c>
      <c r="D14">
        <v>11</v>
      </c>
      <c r="E14">
        <v>12</v>
      </c>
      <c r="F14">
        <v>11</v>
      </c>
      <c r="K14">
        <f t="shared" si="0"/>
        <v>12</v>
      </c>
      <c r="L14" s="7">
        <v>9</v>
      </c>
      <c r="M14">
        <f t="shared" ref="M14:M17" si="1">IMDIV(B14,L14)*100</f>
        <v>77.7777777777778</v>
      </c>
      <c r="N14">
        <f>IMDIV(K14,L14)*100</f>
        <v>133.333333333333</v>
      </c>
    </row>
    <row r="15" spans="1:14" x14ac:dyDescent="0.2">
      <c r="A15" s="7" t="s">
        <v>26</v>
      </c>
      <c r="B15" s="8">
        <v>5</v>
      </c>
      <c r="C15">
        <v>6</v>
      </c>
      <c r="D15">
        <v>10</v>
      </c>
      <c r="E15">
        <v>10</v>
      </c>
      <c r="F15">
        <v>8</v>
      </c>
      <c r="K15">
        <f t="shared" si="0"/>
        <v>10</v>
      </c>
      <c r="L15" s="7">
        <v>10</v>
      </c>
      <c r="M15">
        <f t="shared" si="1"/>
        <v>50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7</v>
      </c>
      <c r="C16">
        <v>8</v>
      </c>
      <c r="D16">
        <v>9.5</v>
      </c>
      <c r="E16">
        <v>10.5</v>
      </c>
      <c r="F16">
        <v>8.5</v>
      </c>
      <c r="K16">
        <f t="shared" si="0"/>
        <v>10.5</v>
      </c>
      <c r="L16" s="14" t="s">
        <v>12</v>
      </c>
      <c r="M16">
        <f>IMDIV(B16,8)*100</f>
        <v>87.5</v>
      </c>
      <c r="N16">
        <f>IMDIV(K16,8)*100</f>
        <v>131.25</v>
      </c>
    </row>
    <row r="17" spans="1:14" x14ac:dyDescent="0.2">
      <c r="A17" s="7" t="s">
        <v>27</v>
      </c>
      <c r="B17" s="8">
        <v>11</v>
      </c>
      <c r="C17">
        <v>10</v>
      </c>
      <c r="D17">
        <v>10</v>
      </c>
      <c r="E17">
        <v>11</v>
      </c>
      <c r="F17">
        <v>10</v>
      </c>
      <c r="K17">
        <f t="shared" si="0"/>
        <v>11</v>
      </c>
      <c r="L17" s="7">
        <v>11</v>
      </c>
      <c r="M17">
        <f t="shared" si="1"/>
        <v>100</v>
      </c>
      <c r="N17">
        <f t="shared" si="2"/>
        <v>100</v>
      </c>
    </row>
    <row r="18" spans="1:14" x14ac:dyDescent="0.2">
      <c r="A18" s="7" t="s">
        <v>24</v>
      </c>
      <c r="B18" s="8">
        <v>6.5</v>
      </c>
      <c r="C18">
        <v>8</v>
      </c>
      <c r="D18">
        <v>9</v>
      </c>
      <c r="E18">
        <v>10</v>
      </c>
      <c r="F18">
        <v>11.5</v>
      </c>
      <c r="K18">
        <f t="shared" si="0"/>
        <v>11.5</v>
      </c>
      <c r="L18" s="7" t="s">
        <v>32</v>
      </c>
      <c r="M18">
        <f>IMDIV(B18,6)*100</f>
        <v>108.33333333333299</v>
      </c>
      <c r="N18">
        <f>IMDIV(K18,6)*100</f>
        <v>191.666666666667</v>
      </c>
    </row>
    <row r="19" spans="1:14" x14ac:dyDescent="0.2">
      <c r="A19" s="7" t="s">
        <v>35</v>
      </c>
      <c r="B19" s="13"/>
      <c r="L19" s="3"/>
      <c r="M19">
        <f>AVERAGE(M4:M18)</f>
        <v>70.312636510627868</v>
      </c>
      <c r="N19">
        <f>AVERAGE(N4:N18)</f>
        <v>109.58924733404648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1" zoomScale="88" workbookViewId="0">
      <selection activeCell="F19" sqref="F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37</v>
      </c>
      <c r="C4">
        <v>44</v>
      </c>
      <c r="D4">
        <v>41</v>
      </c>
      <c r="E4">
        <v>49</v>
      </c>
      <c r="F4">
        <v>55</v>
      </c>
      <c r="K4">
        <f>LARGE(B4:J4,1)</f>
        <v>55</v>
      </c>
      <c r="L4" s="7">
        <v>41</v>
      </c>
      <c r="M4">
        <f>IMDIV(B4,41)*100</f>
        <v>90.24390243902441</v>
      </c>
      <c r="N4">
        <f>IMDIV(K4,41)*100</f>
        <v>134.14634146341498</v>
      </c>
    </row>
    <row r="5" spans="1:14" x14ac:dyDescent="0.2">
      <c r="A5" s="7" t="s">
        <v>23</v>
      </c>
      <c r="B5" s="8">
        <v>27</v>
      </c>
      <c r="C5">
        <v>30</v>
      </c>
      <c r="D5">
        <v>28</v>
      </c>
      <c r="E5">
        <v>22</v>
      </c>
      <c r="F5">
        <v>29</v>
      </c>
      <c r="K5">
        <f>LARGE(B5:J5,1)</f>
        <v>30</v>
      </c>
      <c r="L5" s="7">
        <v>33</v>
      </c>
      <c r="M5">
        <f>IMDIV(B5,L5)*100</f>
        <v>81.818181818181799</v>
      </c>
      <c r="N5">
        <f>IMDIV(K5,L5)*100</f>
        <v>90.909090909090892</v>
      </c>
    </row>
    <row r="6" spans="1:14" x14ac:dyDescent="0.2">
      <c r="A6" s="7" t="s">
        <v>15</v>
      </c>
      <c r="B6" s="8">
        <v>7</v>
      </c>
      <c r="C6">
        <v>6</v>
      </c>
      <c r="D6">
        <v>15</v>
      </c>
      <c r="E6">
        <v>14</v>
      </c>
      <c r="F6">
        <v>20</v>
      </c>
      <c r="K6">
        <f t="shared" ref="K6:K18" si="0">LARGE(B6:J6,1)</f>
        <v>20</v>
      </c>
      <c r="L6" s="7">
        <v>15</v>
      </c>
      <c r="M6">
        <f>IMDIV(B6,L6)*100</f>
        <v>46.6666666666667</v>
      </c>
      <c r="N6">
        <f>IMDIV(K6,L6)*100</f>
        <v>133.333333333333</v>
      </c>
    </row>
    <row r="7" spans="1:14" x14ac:dyDescent="0.2">
      <c r="A7" s="7" t="s">
        <v>16</v>
      </c>
      <c r="B7" s="8">
        <v>10</v>
      </c>
      <c r="C7">
        <v>8</v>
      </c>
      <c r="D7">
        <v>14</v>
      </c>
      <c r="E7">
        <v>14</v>
      </c>
      <c r="F7">
        <v>14</v>
      </c>
      <c r="K7">
        <f t="shared" si="0"/>
        <v>14</v>
      </c>
      <c r="L7" s="7">
        <v>13</v>
      </c>
      <c r="M7">
        <f>IMDIV(B7,L7)*100</f>
        <v>76.923076923076906</v>
      </c>
      <c r="N7">
        <f>IMDIV(K7,L7)*100</f>
        <v>107.69230769230799</v>
      </c>
    </row>
    <row r="8" spans="1:14" x14ac:dyDescent="0.2">
      <c r="A8" s="7" t="s">
        <v>17</v>
      </c>
      <c r="B8" s="8">
        <v>7</v>
      </c>
      <c r="C8">
        <v>9</v>
      </c>
      <c r="D8">
        <v>11.5</v>
      </c>
      <c r="E8">
        <v>11</v>
      </c>
      <c r="F8">
        <v>9.5</v>
      </c>
      <c r="K8">
        <f t="shared" si="0"/>
        <v>11.5</v>
      </c>
      <c r="L8" s="7" t="s">
        <v>30</v>
      </c>
      <c r="M8">
        <f>IMDIV(B8,22)*100</f>
        <v>31.818181818181802</v>
      </c>
      <c r="N8">
        <f>IMDIV(K8,22)*100</f>
        <v>52.272727272727302</v>
      </c>
    </row>
    <row r="9" spans="1:14" x14ac:dyDescent="0.2">
      <c r="A9" s="7" t="s">
        <v>18</v>
      </c>
      <c r="B9" s="8">
        <v>6</v>
      </c>
      <c r="C9">
        <v>7</v>
      </c>
      <c r="D9">
        <v>11</v>
      </c>
      <c r="E9">
        <v>11</v>
      </c>
      <c r="F9">
        <v>11</v>
      </c>
      <c r="K9">
        <f t="shared" si="0"/>
        <v>11</v>
      </c>
      <c r="L9" s="7">
        <v>8</v>
      </c>
      <c r="M9">
        <f>IMDIV(B9,L9)*100</f>
        <v>75</v>
      </c>
      <c r="N9">
        <f>IMDIV(K9,L9)*100</f>
        <v>137.5</v>
      </c>
    </row>
    <row r="10" spans="1:14" x14ac:dyDescent="0.2">
      <c r="A10" s="7" t="s">
        <v>19</v>
      </c>
      <c r="B10" s="8">
        <v>0</v>
      </c>
      <c r="C10">
        <v>9</v>
      </c>
      <c r="D10">
        <v>12</v>
      </c>
      <c r="E10">
        <v>13</v>
      </c>
      <c r="F10">
        <v>12</v>
      </c>
      <c r="K10">
        <f>LARGE(B10:J10,1)</f>
        <v>13</v>
      </c>
      <c r="L10" s="7" t="s">
        <v>31</v>
      </c>
      <c r="M10">
        <f>IMDIV(B10,18)*100</f>
        <v>0</v>
      </c>
      <c r="N10">
        <f>IMDIV(K10,18)*100</f>
        <v>72.2222222222222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9</v>
      </c>
      <c r="C12">
        <v>7</v>
      </c>
      <c r="D12">
        <v>9</v>
      </c>
      <c r="E12">
        <v>10</v>
      </c>
      <c r="F12">
        <v>10</v>
      </c>
      <c r="K12">
        <f>LARGE(B12:J12,1)</f>
        <v>10</v>
      </c>
      <c r="L12" s="7">
        <v>12</v>
      </c>
      <c r="M12">
        <f>IMDIV(B12,34)*100</f>
        <v>26.470588235294102</v>
      </c>
      <c r="N12">
        <f>IMDIV(K12,34)*100</f>
        <v>29.411764705882398</v>
      </c>
    </row>
    <row r="13" spans="1:14" x14ac:dyDescent="0.2">
      <c r="A13" s="7" t="s">
        <v>20</v>
      </c>
      <c r="B13" s="8">
        <v>0</v>
      </c>
      <c r="C13">
        <v>8</v>
      </c>
      <c r="D13">
        <v>9</v>
      </c>
      <c r="E13">
        <v>7</v>
      </c>
      <c r="F13">
        <v>6</v>
      </c>
      <c r="K13">
        <f t="shared" si="0"/>
        <v>9</v>
      </c>
      <c r="L13" s="7">
        <v>9</v>
      </c>
      <c r="M13">
        <f>IMDIV(B13,L13)*100</f>
        <v>0</v>
      </c>
      <c r="N13">
        <f>IMDIV(K13,L13)*100</f>
        <v>100</v>
      </c>
    </row>
    <row r="14" spans="1:14" x14ac:dyDescent="0.2">
      <c r="A14" s="7" t="s">
        <v>29</v>
      </c>
      <c r="B14" s="8">
        <v>8</v>
      </c>
      <c r="C14">
        <v>8</v>
      </c>
      <c r="D14">
        <v>10</v>
      </c>
      <c r="E14">
        <v>11</v>
      </c>
      <c r="F14">
        <v>12</v>
      </c>
      <c r="K14">
        <f t="shared" si="0"/>
        <v>12</v>
      </c>
      <c r="L14" s="7">
        <v>9</v>
      </c>
      <c r="M14">
        <f t="shared" ref="M14:M17" si="1">IMDIV(B14,L14)*100</f>
        <v>88.8888888888889</v>
      </c>
      <c r="N14">
        <f>IMDIV(K14,L14)*100</f>
        <v>133.333333333333</v>
      </c>
    </row>
    <row r="15" spans="1:14" x14ac:dyDescent="0.2">
      <c r="A15" s="7" t="s">
        <v>26</v>
      </c>
      <c r="B15" s="8">
        <v>8</v>
      </c>
      <c r="C15">
        <v>7</v>
      </c>
      <c r="D15">
        <v>13</v>
      </c>
      <c r="E15">
        <v>8</v>
      </c>
      <c r="F15">
        <v>7</v>
      </c>
      <c r="K15">
        <f t="shared" si="0"/>
        <v>13</v>
      </c>
      <c r="L15" s="7">
        <v>10</v>
      </c>
      <c r="M15">
        <f t="shared" si="1"/>
        <v>80</v>
      </c>
      <c r="N15">
        <f t="shared" ref="N15:N17" si="2">IMDIV(K15,L15)*100</f>
        <v>130</v>
      </c>
    </row>
    <row r="16" spans="1:14" x14ac:dyDescent="0.2">
      <c r="A16" s="7" t="s">
        <v>21</v>
      </c>
      <c r="B16" s="8">
        <v>6</v>
      </c>
      <c r="C16">
        <v>6</v>
      </c>
      <c r="D16">
        <v>9.5</v>
      </c>
      <c r="E16">
        <v>9.5</v>
      </c>
      <c r="F16">
        <v>8.5</v>
      </c>
      <c r="K16">
        <f t="shared" si="0"/>
        <v>9.5</v>
      </c>
      <c r="L16" s="14" t="s">
        <v>12</v>
      </c>
      <c r="M16">
        <f>IMDIV(B16,8)*100</f>
        <v>75</v>
      </c>
      <c r="N16">
        <f>IMDIV(K16,8)*100</f>
        <v>118.75</v>
      </c>
    </row>
    <row r="17" spans="1:14" x14ac:dyDescent="0.2">
      <c r="A17" s="7" t="s">
        <v>27</v>
      </c>
      <c r="B17" s="8">
        <v>5</v>
      </c>
      <c r="C17">
        <v>6</v>
      </c>
      <c r="D17">
        <v>12</v>
      </c>
      <c r="E17">
        <v>9</v>
      </c>
      <c r="F17">
        <v>12</v>
      </c>
      <c r="K17">
        <f t="shared" si="0"/>
        <v>12</v>
      </c>
      <c r="L17" s="7">
        <v>11</v>
      </c>
      <c r="M17">
        <f t="shared" si="1"/>
        <v>45.454545454545496</v>
      </c>
      <c r="N17">
        <f t="shared" si="2"/>
        <v>109.09090909090899</v>
      </c>
    </row>
    <row r="18" spans="1:14" x14ac:dyDescent="0.2">
      <c r="A18" s="7" t="s">
        <v>24</v>
      </c>
      <c r="B18" s="8">
        <v>6</v>
      </c>
      <c r="C18">
        <v>7</v>
      </c>
      <c r="D18">
        <v>9</v>
      </c>
      <c r="E18">
        <v>8</v>
      </c>
      <c r="F18">
        <v>8</v>
      </c>
      <c r="K18">
        <f t="shared" si="0"/>
        <v>9</v>
      </c>
      <c r="L18" s="7" t="s">
        <v>32</v>
      </c>
      <c r="M18">
        <f>IMDIV(B18,6)*100</f>
        <v>100</v>
      </c>
      <c r="N18">
        <f>IMDIV(K18,6)*100</f>
        <v>150</v>
      </c>
    </row>
    <row r="19" spans="1:14" x14ac:dyDescent="0.2">
      <c r="A19" s="7" t="s">
        <v>35</v>
      </c>
      <c r="B19" s="13"/>
      <c r="L19" s="3"/>
      <c r="M19">
        <f>AVERAGE(M4:M18)</f>
        <v>58.44885944599001</v>
      </c>
      <c r="N19">
        <f>AVERAGE(N4:N18)</f>
        <v>107.04728785880148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E1" workbookViewId="0">
      <selection activeCell="D19" sqref="D19"/>
    </sheetView>
  </sheetViews>
  <sheetFormatPr baseColWidth="10" defaultRowHeight="15" x14ac:dyDescent="0.2"/>
  <sheetData>
    <row r="1" spans="1:14" ht="30" x14ac:dyDescent="0.2">
      <c r="A1" s="10" t="s">
        <v>34</v>
      </c>
      <c r="B1" s="11" t="s">
        <v>9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11</v>
      </c>
      <c r="L1" s="10" t="s">
        <v>10</v>
      </c>
      <c r="M1" s="10" t="s">
        <v>13</v>
      </c>
      <c r="N1" s="10" t="s">
        <v>14</v>
      </c>
    </row>
    <row r="2" spans="1:14" x14ac:dyDescent="0.2">
      <c r="A2" s="2" t="s">
        <v>25</v>
      </c>
      <c r="B2" s="12"/>
      <c r="C2" s="3" t="s">
        <v>8</v>
      </c>
      <c r="D2" s="3" t="s">
        <v>8</v>
      </c>
      <c r="E2" s="3" t="s">
        <v>8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8</v>
      </c>
    </row>
    <row r="3" spans="1:14" x14ac:dyDescent="0.2">
      <c r="A3" s="9" t="s">
        <v>33</v>
      </c>
      <c r="B3" s="12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22</v>
      </c>
      <c r="B4" s="8">
        <v>41</v>
      </c>
      <c r="C4">
        <v>45</v>
      </c>
      <c r="D4">
        <v>44</v>
      </c>
      <c r="K4">
        <f>LARGE(B4:J4,1)</f>
        <v>45</v>
      </c>
      <c r="L4" s="7">
        <v>41</v>
      </c>
      <c r="M4">
        <f>IMDIV(B4,41)*100</f>
        <v>100</v>
      </c>
      <c r="N4">
        <f>IMDIV(K4,41)*100</f>
        <v>109.756097560976</v>
      </c>
    </row>
    <row r="5" spans="1:14" x14ac:dyDescent="0.2">
      <c r="A5" s="7" t="s">
        <v>23</v>
      </c>
      <c r="B5" s="8">
        <v>31</v>
      </c>
      <c r="C5">
        <v>29</v>
      </c>
      <c r="D5">
        <v>34</v>
      </c>
      <c r="K5">
        <f>LARGE(B5:J5,1)</f>
        <v>34</v>
      </c>
      <c r="L5" s="7">
        <v>33</v>
      </c>
      <c r="M5">
        <f>IMDIV(B5,L5)*100</f>
        <v>93.939393939393895</v>
      </c>
      <c r="N5">
        <f>IMDIV(K5,L5)*100</f>
        <v>103.030303030303</v>
      </c>
    </row>
    <row r="6" spans="1:14" x14ac:dyDescent="0.2">
      <c r="A6" s="7" t="s">
        <v>15</v>
      </c>
      <c r="B6" s="8">
        <v>16</v>
      </c>
      <c r="C6">
        <v>14</v>
      </c>
      <c r="D6">
        <v>18</v>
      </c>
      <c r="K6">
        <f t="shared" ref="K6:K18" si="0">LARGE(B6:J6,1)</f>
        <v>18</v>
      </c>
      <c r="L6" s="7">
        <v>15</v>
      </c>
      <c r="M6">
        <f>IMDIV(B6,L6)*100</f>
        <v>106.666666666667</v>
      </c>
      <c r="N6">
        <f>IMDIV(K6,L6)*100</f>
        <v>120</v>
      </c>
    </row>
    <row r="7" spans="1:14" x14ac:dyDescent="0.2">
      <c r="A7" s="7" t="s">
        <v>16</v>
      </c>
      <c r="B7" s="8">
        <v>10</v>
      </c>
      <c r="C7">
        <v>15</v>
      </c>
      <c r="D7">
        <v>20</v>
      </c>
      <c r="K7">
        <f t="shared" si="0"/>
        <v>20</v>
      </c>
      <c r="L7" s="7">
        <v>13</v>
      </c>
      <c r="M7">
        <f>IMDIV(B7,L7)*100</f>
        <v>76.923076923076906</v>
      </c>
      <c r="N7">
        <f>IMDIV(K7,L7)*100</f>
        <v>153.84615384615401</v>
      </c>
    </row>
    <row r="8" spans="1:14" x14ac:dyDescent="0.2">
      <c r="A8" s="7" t="s">
        <v>17</v>
      </c>
      <c r="B8" s="8">
        <v>10</v>
      </c>
      <c r="C8">
        <v>15</v>
      </c>
      <c r="D8">
        <v>13</v>
      </c>
      <c r="K8">
        <f t="shared" si="0"/>
        <v>15</v>
      </c>
      <c r="L8" s="7" t="s">
        <v>30</v>
      </c>
      <c r="M8">
        <f>IMDIV(B8,22)*100</f>
        <v>45.454545454545496</v>
      </c>
      <c r="N8">
        <f>IMDIV(K8,22)*100</f>
        <v>68.181818181818201</v>
      </c>
    </row>
    <row r="9" spans="1:14" x14ac:dyDescent="0.2">
      <c r="A9" s="7" t="s">
        <v>18</v>
      </c>
      <c r="B9" s="8">
        <v>10</v>
      </c>
      <c r="C9">
        <v>10</v>
      </c>
      <c r="D9">
        <v>10</v>
      </c>
      <c r="K9">
        <f t="shared" si="0"/>
        <v>10</v>
      </c>
      <c r="L9" s="7">
        <v>8</v>
      </c>
      <c r="M9">
        <f>IMDIV(B9,L9)*100</f>
        <v>125</v>
      </c>
      <c r="N9">
        <f>IMDIV(K9,L9)*100</f>
        <v>125</v>
      </c>
    </row>
    <row r="10" spans="1:14" x14ac:dyDescent="0.2">
      <c r="A10" s="7" t="s">
        <v>19</v>
      </c>
      <c r="B10" s="8">
        <v>0</v>
      </c>
      <c r="C10">
        <v>15.5</v>
      </c>
      <c r="D10">
        <v>13.5</v>
      </c>
      <c r="K10">
        <f>LARGE(B10:J10,1)</f>
        <v>15.5</v>
      </c>
      <c r="L10" s="7" t="s">
        <v>31</v>
      </c>
      <c r="M10">
        <f>IMDIV(B10,18)*100</f>
        <v>0</v>
      </c>
      <c r="N10">
        <f>IMDIV(K10,18)*100</f>
        <v>86.1111111111111</v>
      </c>
    </row>
    <row r="11" spans="1:14" x14ac:dyDescent="0.2">
      <c r="A11" s="7"/>
      <c r="B11" s="8"/>
      <c r="L11" s="7"/>
    </row>
    <row r="12" spans="1:14" x14ac:dyDescent="0.2">
      <c r="A12" s="7" t="s">
        <v>28</v>
      </c>
      <c r="B12" s="8">
        <v>12</v>
      </c>
      <c r="C12">
        <v>12</v>
      </c>
      <c r="D12">
        <v>13</v>
      </c>
      <c r="K12">
        <f>LARGE(B12:J12,1)</f>
        <v>13</v>
      </c>
      <c r="L12" s="7">
        <v>12</v>
      </c>
      <c r="M12">
        <f>IMDIV(B12,34)*100</f>
        <v>35.294117647058798</v>
      </c>
      <c r="N12">
        <f>IMDIV(K12,34)*100</f>
        <v>38.235294117647101</v>
      </c>
    </row>
    <row r="13" spans="1:14" x14ac:dyDescent="0.2">
      <c r="A13" s="7" t="s">
        <v>20</v>
      </c>
      <c r="B13" s="8">
        <v>0</v>
      </c>
      <c r="K13">
        <f t="shared" si="0"/>
        <v>0</v>
      </c>
      <c r="L13" s="7">
        <v>9</v>
      </c>
      <c r="M13">
        <f>IMDIV(B13,L13)*100</f>
        <v>0</v>
      </c>
      <c r="N13">
        <f>IMDIV(K13,L13)*100</f>
        <v>0</v>
      </c>
    </row>
    <row r="14" spans="1:14" x14ac:dyDescent="0.2">
      <c r="A14" s="7" t="s">
        <v>29</v>
      </c>
      <c r="B14" s="8">
        <v>9</v>
      </c>
      <c r="C14">
        <v>13</v>
      </c>
      <c r="D14">
        <v>12</v>
      </c>
      <c r="K14">
        <f t="shared" si="0"/>
        <v>13</v>
      </c>
      <c r="L14" s="7">
        <v>9</v>
      </c>
      <c r="M14">
        <f t="shared" ref="M14:M17" si="1">IMDIV(B14,L14)*100</f>
        <v>100</v>
      </c>
      <c r="N14">
        <f>IMDIV(K14,L14)*100</f>
        <v>144.444444444444</v>
      </c>
    </row>
    <row r="15" spans="1:14" x14ac:dyDescent="0.2">
      <c r="A15" s="7" t="s">
        <v>26</v>
      </c>
      <c r="B15" s="8">
        <v>8</v>
      </c>
      <c r="C15">
        <v>10</v>
      </c>
      <c r="D15">
        <v>10</v>
      </c>
      <c r="K15">
        <f t="shared" si="0"/>
        <v>10</v>
      </c>
      <c r="L15" s="7">
        <v>10</v>
      </c>
      <c r="M15">
        <f t="shared" si="1"/>
        <v>80</v>
      </c>
      <c r="N15">
        <f t="shared" ref="N15:N17" si="2">IMDIV(K15,L15)*100</f>
        <v>100</v>
      </c>
    </row>
    <row r="16" spans="1:14" x14ac:dyDescent="0.2">
      <c r="A16" s="7" t="s">
        <v>21</v>
      </c>
      <c r="B16" s="8">
        <v>7.5</v>
      </c>
      <c r="C16">
        <v>8</v>
      </c>
      <c r="D16">
        <v>9.5</v>
      </c>
      <c r="K16">
        <f t="shared" si="0"/>
        <v>9.5</v>
      </c>
      <c r="L16" s="14" t="s">
        <v>12</v>
      </c>
      <c r="M16">
        <f>IMDIV(B16,8)*100</f>
        <v>93.75</v>
      </c>
      <c r="N16">
        <f>IMDIV(K16,8)*100</f>
        <v>118.75</v>
      </c>
    </row>
    <row r="17" spans="1:14" x14ac:dyDescent="0.2">
      <c r="A17" s="7" t="s">
        <v>27</v>
      </c>
      <c r="B17" s="8">
        <v>10</v>
      </c>
      <c r="C17">
        <v>9</v>
      </c>
      <c r="D17">
        <v>11</v>
      </c>
      <c r="K17">
        <f t="shared" si="0"/>
        <v>11</v>
      </c>
      <c r="L17" s="7">
        <v>11</v>
      </c>
      <c r="M17">
        <f t="shared" si="1"/>
        <v>90.909090909090892</v>
      </c>
      <c r="N17">
        <f t="shared" si="2"/>
        <v>100</v>
      </c>
    </row>
    <row r="18" spans="1:14" x14ac:dyDescent="0.2">
      <c r="A18" s="7" t="s">
        <v>24</v>
      </c>
      <c r="B18" s="8">
        <v>6</v>
      </c>
      <c r="C18">
        <v>8.5</v>
      </c>
      <c r="D18">
        <v>10.5</v>
      </c>
      <c r="K18">
        <f t="shared" si="0"/>
        <v>10.5</v>
      </c>
      <c r="L18" s="7" t="s">
        <v>32</v>
      </c>
      <c r="M18">
        <f>IMDIV(B18,6)*100</f>
        <v>100</v>
      </c>
      <c r="N18">
        <f>IMDIV(K18,6)*100</f>
        <v>175</v>
      </c>
    </row>
    <row r="19" spans="1:14" x14ac:dyDescent="0.2">
      <c r="A19" s="7" t="s">
        <v>35</v>
      </c>
      <c r="B19" s="13"/>
      <c r="L19" s="3"/>
      <c r="M19">
        <f>AVERAGE(M4:M18)</f>
        <v>74.852635109988071</v>
      </c>
      <c r="N19">
        <f>AVERAGE(N4:N18)</f>
        <v>103.02537302088953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PLAYERS</vt:lpstr>
      <vt:lpstr>Isaiah Smalls</vt:lpstr>
      <vt:lpstr>Andrew Purdy</vt:lpstr>
      <vt:lpstr>Sydney Freedman</vt:lpstr>
      <vt:lpstr>Zach Wilson</vt:lpstr>
      <vt:lpstr>Caroline Mardaugh</vt:lpstr>
      <vt:lpstr>Will Bierer</vt:lpstr>
      <vt:lpstr>Scott Wilson</vt:lpstr>
      <vt:lpstr>Trevor Wilson</vt:lpstr>
      <vt:lpstr>Alexis Deloach</vt:lpstr>
      <vt:lpstr>Natalie Wilson</vt:lpstr>
      <vt:lpstr>Carrie Freedman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2014-08-04T16:58:11Z</cp:lastPrinted>
  <dcterms:created xsi:type="dcterms:W3CDTF">2012-09-24T16:28:17Z</dcterms:created>
  <dcterms:modified xsi:type="dcterms:W3CDTF">2016-07-19T17:47:01Z</dcterms:modified>
</cp:coreProperties>
</file>