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224"/>
  <workbookPr codeName="ThisWorkbook"/>
  <mc:AlternateContent xmlns:mc="http://schemas.openxmlformats.org/markup-compatibility/2006">
    <mc:Choice Requires="x15">
      <x15ac:absPath xmlns:x15ac="http://schemas.microsoft.com/office/spreadsheetml/2010/11/ac" url="/Users/courtneyemcleod/Documents/Coerver Summer 16/GREENVILLE/"/>
    </mc:Choice>
  </mc:AlternateContent>
  <bookViews>
    <workbookView xWindow="11540" yWindow="460" windowWidth="14040" windowHeight="14220"/>
  </bookViews>
  <sheets>
    <sheet name="PLAYERS" sheetId="77" r:id="rId1"/>
    <sheet name="AAA-Template" sheetId="24" r:id="rId2"/>
    <sheet name="Abigail Allen" sheetId="1" r:id="rId3"/>
    <sheet name="Aiden Miller" sheetId="25" r:id="rId4"/>
    <sheet name="Alden Richardson" sheetId="68" r:id="rId5"/>
    <sheet name="Alec Batt" sheetId="28" r:id="rId6"/>
    <sheet name="Angelina Lopez" sheetId="29" r:id="rId7"/>
    <sheet name="Aubrey Richardson" sheetId="2" r:id="rId8"/>
    <sheet name="Austin Owen" sheetId="26" r:id="rId9"/>
    <sheet name="Avery Plourde" sheetId="76" r:id="rId10"/>
    <sheet name="Basil Skenterous" sheetId="3" r:id="rId11"/>
    <sheet name="Braden Priddy" sheetId="27" r:id="rId12"/>
    <sheet name="Braelyn Webb" sheetId="32" r:id="rId13"/>
    <sheet name="Brigid McKinley" sheetId="4" r:id="rId14"/>
    <sheet name="Cameron Owen" sheetId="33" r:id="rId15"/>
    <sheet name="Catalina Leger" sheetId="31" r:id="rId16"/>
    <sheet name="Clare Donovan" sheetId="5" r:id="rId17"/>
    <sheet name="Clare McKinley" sheetId="61" r:id="rId18"/>
    <sheet name="Clayton Survance" sheetId="67" r:id="rId19"/>
    <sheet name="Cole Marlar" sheetId="34" r:id="rId20"/>
    <sheet name="Conner Emanuel" sheetId="69" r:id="rId21"/>
    <sheet name="Crosby Reed" sheetId="35" r:id="rId22"/>
    <sheet name="Daniel Derrick" sheetId="55" r:id="rId23"/>
    <sheet name="Daniel Guthrie" sheetId="36" r:id="rId24"/>
    <sheet name="Desi Koumoustiotis" sheetId="6" r:id="rId25"/>
    <sheet name="Effie Koumoustiotis" sheetId="7" r:id="rId26"/>
    <sheet name="Ella Wilson" sheetId="56" r:id="rId27"/>
    <sheet name="Ellison Gower" sheetId="62" r:id="rId28"/>
    <sheet name="Emme Patat" sheetId="63" r:id="rId29"/>
    <sheet name="Emily Jackson" sheetId="8" r:id="rId30"/>
    <sheet name="Grace Godfrey" sheetId="9" r:id="rId31"/>
    <sheet name="Grant Dunham" sheetId="10" r:id="rId32"/>
    <sheet name="Hailey Jackson" sheetId="37" r:id="rId33"/>
    <sheet name="Ilona Donovan" sheetId="70" r:id="rId34"/>
    <sheet name="Isabella Bilott" sheetId="64" r:id="rId35"/>
    <sheet name="Isabella Campbell" sheetId="57" r:id="rId36"/>
    <sheet name="Jackson Smilth" sheetId="38" r:id="rId37"/>
    <sheet name="Jacob Fried" sheetId="42" r:id="rId38"/>
    <sheet name="Jade Thake" sheetId="58" r:id="rId39"/>
    <sheet name="Jada DeForest" sheetId="30" r:id="rId40"/>
    <sheet name="Jayden Irby" sheetId="11" r:id="rId41"/>
    <sheet name="Jeanette Campbell" sheetId="59" r:id="rId42"/>
    <sheet name="Jenna Zuchowski" sheetId="40" r:id="rId43"/>
    <sheet name="Jeydi Pelaez" sheetId="41" r:id="rId44"/>
    <sheet name="Jonah Guthrie" sheetId="71" r:id="rId45"/>
    <sheet name="Jordan Irby" sheetId="12" r:id="rId46"/>
    <sheet name="Justin Dogan" sheetId="39" r:id="rId47"/>
    <sheet name="Katie Guthrie" sheetId="43" r:id="rId48"/>
    <sheet name="Kosta Gandis" sheetId="44" r:id="rId49"/>
    <sheet name="Kyle Farmer" sheetId="74" r:id="rId50"/>
    <sheet name="Lizzy Armstrong" sheetId="66" r:id="rId51"/>
    <sheet name="Logan Survance" sheetId="72" r:id="rId52"/>
    <sheet name="Maddie Trelinski" sheetId="73" r:id="rId53"/>
    <sheet name="Madeline Witbeck" sheetId="13" r:id="rId54"/>
    <sheet name="Mia Nitsche" sheetId="60" r:id="rId55"/>
    <sheet name="Michael Mayo" sheetId="45" r:id="rId56"/>
    <sheet name="Natalie Yarem" sheetId="46" r:id="rId57"/>
    <sheet name="Nicholas Palaez" sheetId="14" r:id="rId58"/>
    <sheet name="Nicholas Sweet" sheetId="47" r:id="rId59"/>
    <sheet name="Nick Batt" sheetId="48" r:id="rId60"/>
    <sheet name="Paige Scuro" sheetId="49" r:id="rId61"/>
    <sheet name="Rachel Marlar" sheetId="65" r:id="rId62"/>
    <sheet name="Rebecca Lewis" sheetId="15" r:id="rId63"/>
    <sheet name="Rebecca Nix" sheetId="50" r:id="rId64"/>
    <sheet name="Samantha Lecuyer" sheetId="16" r:id="rId65"/>
    <sheet name="Savannah Vissage" sheetId="17" r:id="rId66"/>
    <sheet name="Scott King" sheetId="18" r:id="rId67"/>
    <sheet name="Simone Holland" sheetId="19" r:id="rId68"/>
    <sheet name="Skyler Morris" sheetId="51" r:id="rId69"/>
    <sheet name="Sofia Lopez" sheetId="20" r:id="rId70"/>
    <sheet name="Taylor Scott" sheetId="21" r:id="rId71"/>
    <sheet name="Thomas Donovan" sheetId="75" r:id="rId72"/>
    <sheet name="Timmy Reardon" sheetId="22" r:id="rId73"/>
    <sheet name="Viviane Skenteris" sheetId="23" r:id="rId74"/>
    <sheet name="Wilson Pierce" sheetId="52" r:id="rId75"/>
    <sheet name="Westley Lopez" sheetId="53" r:id="rId76"/>
    <sheet name="Zoe Gandis" sheetId="54" r:id="rId77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9" i="45" l="1"/>
  <c r="M19" i="50"/>
  <c r="M19" i="51"/>
  <c r="M19" i="52"/>
  <c r="M19" i="72"/>
  <c r="M19" i="44"/>
  <c r="M19" i="39"/>
  <c r="M19" i="71"/>
  <c r="M19" i="59"/>
  <c r="M19" i="58"/>
  <c r="M19" i="38"/>
  <c r="M19" i="57"/>
  <c r="M19" i="36"/>
  <c r="M19" i="55"/>
  <c r="M19" i="67"/>
  <c r="M19" i="31"/>
  <c r="M4" i="4"/>
  <c r="M5" i="4"/>
  <c r="M6" i="4"/>
  <c r="M7" i="4"/>
  <c r="M8" i="4"/>
  <c r="M9" i="4"/>
  <c r="M10" i="4"/>
  <c r="M12" i="4"/>
  <c r="M13" i="4"/>
  <c r="M14" i="4"/>
  <c r="M15" i="4"/>
  <c r="M16" i="4"/>
  <c r="M17" i="4"/>
  <c r="M18" i="4"/>
  <c r="M19" i="4"/>
  <c r="M4" i="26"/>
  <c r="M5" i="26"/>
  <c r="M6" i="26"/>
  <c r="M7" i="26"/>
  <c r="M8" i="26"/>
  <c r="M9" i="26"/>
  <c r="M10" i="26"/>
  <c r="M12" i="26"/>
  <c r="M13" i="26"/>
  <c r="M14" i="26"/>
  <c r="M15" i="26"/>
  <c r="M16" i="26"/>
  <c r="M17" i="26"/>
  <c r="M18" i="26"/>
  <c r="M19" i="26"/>
  <c r="M19" i="68"/>
  <c r="M4" i="25"/>
  <c r="M5" i="25"/>
  <c r="M6" i="25"/>
  <c r="M7" i="25"/>
  <c r="M8" i="25"/>
  <c r="M9" i="25"/>
  <c r="M10" i="25"/>
  <c r="M12" i="25"/>
  <c r="M13" i="25"/>
  <c r="M14" i="25"/>
  <c r="M15" i="25"/>
  <c r="M16" i="25"/>
  <c r="M17" i="25"/>
  <c r="M18" i="25"/>
  <c r="M19" i="25"/>
  <c r="M19" i="1"/>
  <c r="M19" i="53"/>
  <c r="M18" i="76"/>
  <c r="K18" i="76"/>
  <c r="N18" i="76"/>
  <c r="M17" i="76"/>
  <c r="K17" i="76"/>
  <c r="N17" i="76"/>
  <c r="M16" i="76"/>
  <c r="K16" i="76"/>
  <c r="N16" i="76"/>
  <c r="N15" i="76"/>
  <c r="M15" i="76"/>
  <c r="K15" i="76"/>
  <c r="M14" i="76"/>
  <c r="K14" i="76"/>
  <c r="N14" i="76"/>
  <c r="M13" i="76"/>
  <c r="K13" i="76"/>
  <c r="N13" i="76"/>
  <c r="M12" i="76"/>
  <c r="K12" i="76"/>
  <c r="N12" i="76"/>
  <c r="M10" i="76"/>
  <c r="K10" i="76"/>
  <c r="N10" i="76"/>
  <c r="M9" i="76"/>
  <c r="K9" i="76"/>
  <c r="N9" i="76"/>
  <c r="M8" i="76"/>
  <c r="K8" i="76"/>
  <c r="N8" i="76"/>
  <c r="M7" i="76"/>
  <c r="K7" i="76"/>
  <c r="N7" i="76"/>
  <c r="N6" i="76"/>
  <c r="M6" i="76"/>
  <c r="K6" i="76"/>
  <c r="M5" i="76"/>
  <c r="K5" i="76"/>
  <c r="N5" i="76"/>
  <c r="M4" i="76"/>
  <c r="K4" i="76"/>
  <c r="N4" i="76"/>
  <c r="M18" i="75"/>
  <c r="K18" i="75"/>
  <c r="N18" i="75"/>
  <c r="M17" i="75"/>
  <c r="K17" i="75"/>
  <c r="N17" i="75"/>
  <c r="M16" i="75"/>
  <c r="K16" i="75"/>
  <c r="N16" i="75"/>
  <c r="N15" i="75"/>
  <c r="M15" i="75"/>
  <c r="K15" i="75"/>
  <c r="M14" i="75"/>
  <c r="K14" i="75"/>
  <c r="N14" i="75"/>
  <c r="M13" i="75"/>
  <c r="K13" i="75"/>
  <c r="N13" i="75"/>
  <c r="M12" i="75"/>
  <c r="K12" i="75"/>
  <c r="N12" i="75"/>
  <c r="M10" i="75"/>
  <c r="K10" i="75"/>
  <c r="N10" i="75"/>
  <c r="M9" i="75"/>
  <c r="K9" i="75"/>
  <c r="N9" i="75"/>
  <c r="M8" i="75"/>
  <c r="K8" i="75"/>
  <c r="N8" i="75"/>
  <c r="M7" i="75"/>
  <c r="K7" i="75"/>
  <c r="N7" i="75"/>
  <c r="N6" i="75"/>
  <c r="M6" i="75"/>
  <c r="K6" i="75"/>
  <c r="M5" i="75"/>
  <c r="K5" i="75"/>
  <c r="N5" i="75"/>
  <c r="M4" i="75"/>
  <c r="K4" i="75"/>
  <c r="N4" i="75"/>
  <c r="M18" i="74"/>
  <c r="K18" i="74"/>
  <c r="N18" i="74"/>
  <c r="M17" i="74"/>
  <c r="K17" i="74"/>
  <c r="N17" i="74"/>
  <c r="M16" i="74"/>
  <c r="K16" i="74"/>
  <c r="N16" i="74"/>
  <c r="N15" i="74"/>
  <c r="M15" i="74"/>
  <c r="K15" i="74"/>
  <c r="M14" i="74"/>
  <c r="K14" i="74"/>
  <c r="N14" i="74"/>
  <c r="M13" i="74"/>
  <c r="K13" i="74"/>
  <c r="N13" i="74"/>
  <c r="M12" i="74"/>
  <c r="K12" i="74"/>
  <c r="N12" i="74"/>
  <c r="M10" i="74"/>
  <c r="K10" i="74"/>
  <c r="N10" i="74"/>
  <c r="M9" i="74"/>
  <c r="K9" i="74"/>
  <c r="N9" i="74"/>
  <c r="M8" i="74"/>
  <c r="K8" i="74"/>
  <c r="N8" i="74"/>
  <c r="M7" i="74"/>
  <c r="K7" i="74"/>
  <c r="N7" i="74"/>
  <c r="N6" i="74"/>
  <c r="M6" i="74"/>
  <c r="K6" i="74"/>
  <c r="M5" i="74"/>
  <c r="K5" i="74"/>
  <c r="N5" i="74"/>
  <c r="M4" i="74"/>
  <c r="K4" i="74"/>
  <c r="N4" i="74"/>
  <c r="M18" i="73"/>
  <c r="K18" i="73"/>
  <c r="N18" i="73"/>
  <c r="M17" i="73"/>
  <c r="K17" i="73"/>
  <c r="N17" i="73"/>
  <c r="M16" i="73"/>
  <c r="K16" i="73"/>
  <c r="N16" i="73"/>
  <c r="M15" i="73"/>
  <c r="K15" i="73"/>
  <c r="N15" i="73"/>
  <c r="M14" i="73"/>
  <c r="K14" i="73"/>
  <c r="N14" i="73"/>
  <c r="M13" i="73"/>
  <c r="K13" i="73"/>
  <c r="N13" i="73"/>
  <c r="M12" i="73"/>
  <c r="K12" i="73"/>
  <c r="N12" i="73"/>
  <c r="M10" i="73"/>
  <c r="K10" i="73"/>
  <c r="N10" i="73"/>
  <c r="M9" i="73"/>
  <c r="K9" i="73"/>
  <c r="N9" i="73"/>
  <c r="M8" i="73"/>
  <c r="K8" i="73"/>
  <c r="N8" i="73"/>
  <c r="M7" i="73"/>
  <c r="K7" i="73"/>
  <c r="N7" i="73"/>
  <c r="M6" i="73"/>
  <c r="K6" i="73"/>
  <c r="N6" i="73"/>
  <c r="M5" i="73"/>
  <c r="K5" i="73"/>
  <c r="N5" i="73"/>
  <c r="N4" i="73"/>
  <c r="M4" i="73"/>
  <c r="K4" i="73"/>
  <c r="M18" i="72"/>
  <c r="K18" i="72"/>
  <c r="N18" i="72"/>
  <c r="M17" i="72"/>
  <c r="K17" i="72"/>
  <c r="N17" i="72"/>
  <c r="M16" i="72"/>
  <c r="K16" i="72"/>
  <c r="N16" i="72"/>
  <c r="M15" i="72"/>
  <c r="K15" i="72"/>
  <c r="N15" i="72"/>
  <c r="M14" i="72"/>
  <c r="K14" i="72"/>
  <c r="N14" i="72"/>
  <c r="M13" i="72"/>
  <c r="K13" i="72"/>
  <c r="N13" i="72"/>
  <c r="M12" i="72"/>
  <c r="K12" i="72"/>
  <c r="N12" i="72"/>
  <c r="M10" i="72"/>
  <c r="K10" i="72"/>
  <c r="N10" i="72"/>
  <c r="M9" i="72"/>
  <c r="K9" i="72"/>
  <c r="N9" i="72"/>
  <c r="M8" i="72"/>
  <c r="K8" i="72"/>
  <c r="N8" i="72"/>
  <c r="M7" i="72"/>
  <c r="K7" i="72"/>
  <c r="N7" i="72"/>
  <c r="K6" i="72"/>
  <c r="N6" i="72"/>
  <c r="M6" i="72"/>
  <c r="M5" i="72"/>
  <c r="K5" i="72"/>
  <c r="N5" i="72"/>
  <c r="M4" i="72"/>
  <c r="K4" i="72"/>
  <c r="N4" i="72"/>
  <c r="M18" i="71"/>
  <c r="K18" i="71"/>
  <c r="N18" i="71"/>
  <c r="M17" i="71"/>
  <c r="K17" i="71"/>
  <c r="N17" i="71"/>
  <c r="M16" i="71"/>
  <c r="K16" i="71"/>
  <c r="N16" i="71"/>
  <c r="M15" i="71"/>
  <c r="K15" i="71"/>
  <c r="N15" i="71"/>
  <c r="M14" i="71"/>
  <c r="K14" i="71"/>
  <c r="N14" i="71"/>
  <c r="M13" i="71"/>
  <c r="K13" i="71"/>
  <c r="N13" i="71"/>
  <c r="M12" i="71"/>
  <c r="K12" i="71"/>
  <c r="N12" i="71"/>
  <c r="M10" i="71"/>
  <c r="K10" i="71"/>
  <c r="N10" i="71"/>
  <c r="M9" i="71"/>
  <c r="K9" i="71"/>
  <c r="N9" i="71"/>
  <c r="M8" i="71"/>
  <c r="K8" i="71"/>
  <c r="N8" i="71"/>
  <c r="M7" i="71"/>
  <c r="K7" i="71"/>
  <c r="N7" i="71"/>
  <c r="K6" i="71"/>
  <c r="N6" i="71"/>
  <c r="M6" i="71"/>
  <c r="M5" i="71"/>
  <c r="K5" i="71"/>
  <c r="N5" i="71"/>
  <c r="M4" i="71"/>
  <c r="K4" i="71"/>
  <c r="N4" i="71"/>
  <c r="M18" i="70"/>
  <c r="K18" i="70"/>
  <c r="N18" i="70"/>
  <c r="M17" i="70"/>
  <c r="K17" i="70"/>
  <c r="N17" i="70"/>
  <c r="M16" i="70"/>
  <c r="K16" i="70"/>
  <c r="N16" i="70"/>
  <c r="N15" i="70"/>
  <c r="M15" i="70"/>
  <c r="K15" i="70"/>
  <c r="M14" i="70"/>
  <c r="K14" i="70"/>
  <c r="N14" i="70"/>
  <c r="M13" i="70"/>
  <c r="K13" i="70"/>
  <c r="N13" i="70"/>
  <c r="M12" i="70"/>
  <c r="K12" i="70"/>
  <c r="N12" i="70"/>
  <c r="M10" i="70"/>
  <c r="K10" i="70"/>
  <c r="N10" i="70"/>
  <c r="M9" i="70"/>
  <c r="K9" i="70"/>
  <c r="N9" i="70"/>
  <c r="M8" i="70"/>
  <c r="K8" i="70"/>
  <c r="N8" i="70"/>
  <c r="M7" i="70"/>
  <c r="K7" i="70"/>
  <c r="N7" i="70"/>
  <c r="N6" i="70"/>
  <c r="M6" i="70"/>
  <c r="K6" i="70"/>
  <c r="M5" i="70"/>
  <c r="K5" i="70"/>
  <c r="N5" i="70"/>
  <c r="M4" i="70"/>
  <c r="K4" i="70"/>
  <c r="N4" i="70"/>
  <c r="M18" i="69"/>
  <c r="K18" i="69"/>
  <c r="N18" i="69"/>
  <c r="M17" i="69"/>
  <c r="K17" i="69"/>
  <c r="N17" i="69"/>
  <c r="M16" i="69"/>
  <c r="K16" i="69"/>
  <c r="N16" i="69"/>
  <c r="N15" i="69"/>
  <c r="M15" i="69"/>
  <c r="K15" i="69"/>
  <c r="M14" i="69"/>
  <c r="K14" i="69"/>
  <c r="N14" i="69"/>
  <c r="M13" i="69"/>
  <c r="K13" i="69"/>
  <c r="N13" i="69"/>
  <c r="M12" i="69"/>
  <c r="K12" i="69"/>
  <c r="N12" i="69"/>
  <c r="M10" i="69"/>
  <c r="K10" i="69"/>
  <c r="N10" i="69"/>
  <c r="M9" i="69"/>
  <c r="K9" i="69"/>
  <c r="N9" i="69"/>
  <c r="M8" i="69"/>
  <c r="K8" i="69"/>
  <c r="N8" i="69"/>
  <c r="M7" i="69"/>
  <c r="K7" i="69"/>
  <c r="N7" i="69"/>
  <c r="N6" i="69"/>
  <c r="M6" i="69"/>
  <c r="K6" i="69"/>
  <c r="M5" i="69"/>
  <c r="K5" i="69"/>
  <c r="N5" i="69"/>
  <c r="M4" i="69"/>
  <c r="K4" i="69"/>
  <c r="N4" i="69"/>
  <c r="M18" i="68"/>
  <c r="K18" i="68"/>
  <c r="N18" i="68"/>
  <c r="M17" i="68"/>
  <c r="K17" i="68"/>
  <c r="N17" i="68"/>
  <c r="M16" i="68"/>
  <c r="K16" i="68"/>
  <c r="N16" i="68"/>
  <c r="M15" i="68"/>
  <c r="K15" i="68"/>
  <c r="N15" i="68"/>
  <c r="M14" i="68"/>
  <c r="K14" i="68"/>
  <c r="N14" i="68"/>
  <c r="M13" i="68"/>
  <c r="K13" i="68"/>
  <c r="N13" i="68"/>
  <c r="K12" i="68"/>
  <c r="N12" i="68"/>
  <c r="M12" i="68"/>
  <c r="M10" i="68"/>
  <c r="K10" i="68"/>
  <c r="N10" i="68"/>
  <c r="M9" i="68"/>
  <c r="K9" i="68"/>
  <c r="N9" i="68"/>
  <c r="M8" i="68"/>
  <c r="K8" i="68"/>
  <c r="N8" i="68"/>
  <c r="M7" i="68"/>
  <c r="K7" i="68"/>
  <c r="N7" i="68"/>
  <c r="M6" i="68"/>
  <c r="K6" i="68"/>
  <c r="N6" i="68"/>
  <c r="M5" i="68"/>
  <c r="K5" i="68"/>
  <c r="N5" i="68"/>
  <c r="M4" i="68"/>
  <c r="K4" i="68"/>
  <c r="N4" i="68"/>
  <c r="M18" i="67"/>
  <c r="K18" i="67"/>
  <c r="N18" i="67"/>
  <c r="M17" i="67"/>
  <c r="K17" i="67"/>
  <c r="N17" i="67"/>
  <c r="M16" i="67"/>
  <c r="K16" i="67"/>
  <c r="N16" i="67"/>
  <c r="K15" i="67"/>
  <c r="N15" i="67"/>
  <c r="M15" i="67"/>
  <c r="M14" i="67"/>
  <c r="K14" i="67"/>
  <c r="N14" i="67"/>
  <c r="M13" i="67"/>
  <c r="K13" i="67"/>
  <c r="N13" i="67"/>
  <c r="M12" i="67"/>
  <c r="K12" i="67"/>
  <c r="N12" i="67"/>
  <c r="M10" i="67"/>
  <c r="K10" i="67"/>
  <c r="N10" i="67"/>
  <c r="M9" i="67"/>
  <c r="K9" i="67"/>
  <c r="N9" i="67"/>
  <c r="M8" i="67"/>
  <c r="K8" i="67"/>
  <c r="N8" i="67"/>
  <c r="M7" i="67"/>
  <c r="K7" i="67"/>
  <c r="N7" i="67"/>
  <c r="M6" i="67"/>
  <c r="K6" i="67"/>
  <c r="N6" i="67"/>
  <c r="M5" i="67"/>
  <c r="K5" i="67"/>
  <c r="N5" i="67"/>
  <c r="M4" i="67"/>
  <c r="K4" i="67"/>
  <c r="N4" i="67"/>
  <c r="M18" i="66"/>
  <c r="K18" i="66"/>
  <c r="N18" i="66"/>
  <c r="M17" i="66"/>
  <c r="K17" i="66"/>
  <c r="N17" i="66"/>
  <c r="N16" i="66"/>
  <c r="M16" i="66"/>
  <c r="K16" i="66"/>
  <c r="N15" i="66"/>
  <c r="M15" i="66"/>
  <c r="K15" i="66"/>
  <c r="M14" i="66"/>
  <c r="K14" i="66"/>
  <c r="N14" i="66"/>
  <c r="M13" i="66"/>
  <c r="K13" i="66"/>
  <c r="N13" i="66"/>
  <c r="N12" i="66"/>
  <c r="M12" i="66"/>
  <c r="K12" i="66"/>
  <c r="M10" i="66"/>
  <c r="K10" i="66"/>
  <c r="N10" i="66"/>
  <c r="M9" i="66"/>
  <c r="K9" i="66"/>
  <c r="N9" i="66"/>
  <c r="M8" i="66"/>
  <c r="K8" i="66"/>
  <c r="N8" i="66"/>
  <c r="M7" i="66"/>
  <c r="K7" i="66"/>
  <c r="N7" i="66"/>
  <c r="M6" i="66"/>
  <c r="K6" i="66"/>
  <c r="N6" i="66"/>
  <c r="M5" i="66"/>
  <c r="K5" i="66"/>
  <c r="N5" i="66"/>
  <c r="M4" i="66"/>
  <c r="K4" i="66"/>
  <c r="N4" i="66"/>
  <c r="K11" i="65"/>
  <c r="M18" i="65"/>
  <c r="K18" i="65"/>
  <c r="N18" i="65"/>
  <c r="M17" i="65"/>
  <c r="K17" i="65"/>
  <c r="N17" i="65"/>
  <c r="M16" i="65"/>
  <c r="K16" i="65"/>
  <c r="N16" i="65"/>
  <c r="M15" i="65"/>
  <c r="K15" i="65"/>
  <c r="N15" i="65"/>
  <c r="M14" i="65"/>
  <c r="K14" i="65"/>
  <c r="N14" i="65"/>
  <c r="M13" i="65"/>
  <c r="K13" i="65"/>
  <c r="N13" i="65"/>
  <c r="M12" i="65"/>
  <c r="K12" i="65"/>
  <c r="N12" i="65"/>
  <c r="M10" i="65"/>
  <c r="K10" i="65"/>
  <c r="N10" i="65"/>
  <c r="M9" i="65"/>
  <c r="K9" i="65"/>
  <c r="N9" i="65"/>
  <c r="M8" i="65"/>
  <c r="K8" i="65"/>
  <c r="N8" i="65"/>
  <c r="M7" i="65"/>
  <c r="K7" i="65"/>
  <c r="N7" i="65"/>
  <c r="N6" i="65"/>
  <c r="M6" i="65"/>
  <c r="K6" i="65"/>
  <c r="M5" i="65"/>
  <c r="K5" i="65"/>
  <c r="N5" i="65"/>
  <c r="M4" i="65"/>
  <c r="K4" i="65"/>
  <c r="N4" i="65"/>
  <c r="N19" i="64"/>
  <c r="M18" i="64"/>
  <c r="K18" i="64"/>
  <c r="N18" i="64"/>
  <c r="M17" i="64"/>
  <c r="K17" i="64"/>
  <c r="N17" i="64"/>
  <c r="N16" i="64"/>
  <c r="M16" i="64"/>
  <c r="K16" i="64"/>
  <c r="N15" i="64"/>
  <c r="M15" i="64"/>
  <c r="K15" i="64"/>
  <c r="M14" i="64"/>
  <c r="K14" i="64"/>
  <c r="N14" i="64"/>
  <c r="M13" i="64"/>
  <c r="K13" i="64"/>
  <c r="N13" i="64"/>
  <c r="N12" i="64"/>
  <c r="M12" i="64"/>
  <c r="K12" i="64"/>
  <c r="N10" i="64"/>
  <c r="M10" i="64"/>
  <c r="K10" i="64"/>
  <c r="M9" i="64"/>
  <c r="K9" i="64"/>
  <c r="N9" i="64"/>
  <c r="M8" i="64"/>
  <c r="K8" i="64"/>
  <c r="N8" i="64"/>
  <c r="N7" i="64"/>
  <c r="M7" i="64"/>
  <c r="K7" i="64"/>
  <c r="N6" i="64"/>
  <c r="M6" i="64"/>
  <c r="K6" i="64"/>
  <c r="M5" i="64"/>
  <c r="K5" i="64"/>
  <c r="N5" i="64"/>
  <c r="M4" i="64"/>
  <c r="K4" i="64"/>
  <c r="N4" i="64"/>
  <c r="M18" i="63"/>
  <c r="K18" i="63"/>
  <c r="N18" i="63"/>
  <c r="N17" i="63"/>
  <c r="M17" i="63"/>
  <c r="K17" i="63"/>
  <c r="M16" i="63"/>
  <c r="K16" i="63"/>
  <c r="N16" i="63"/>
  <c r="M15" i="63"/>
  <c r="K15" i="63"/>
  <c r="N15" i="63"/>
  <c r="M14" i="63"/>
  <c r="K14" i="63"/>
  <c r="N14" i="63"/>
  <c r="M13" i="63"/>
  <c r="K13" i="63"/>
  <c r="N13" i="63"/>
  <c r="N12" i="63"/>
  <c r="M12" i="63"/>
  <c r="K12" i="63"/>
  <c r="M10" i="63"/>
  <c r="K10" i="63"/>
  <c r="N10" i="63"/>
  <c r="M9" i="63"/>
  <c r="K9" i="63"/>
  <c r="N9" i="63"/>
  <c r="N8" i="63"/>
  <c r="M8" i="63"/>
  <c r="K8" i="63"/>
  <c r="M7" i="63"/>
  <c r="K7" i="63"/>
  <c r="N7" i="63"/>
  <c r="M6" i="63"/>
  <c r="K6" i="63"/>
  <c r="N6" i="63"/>
  <c r="M5" i="63"/>
  <c r="K5" i="63"/>
  <c r="N5" i="63"/>
  <c r="M4" i="63"/>
  <c r="K4" i="63"/>
  <c r="N4" i="63"/>
  <c r="M18" i="62"/>
  <c r="K18" i="62"/>
  <c r="N18" i="62"/>
  <c r="M17" i="62"/>
  <c r="K17" i="62"/>
  <c r="N17" i="62"/>
  <c r="M16" i="62"/>
  <c r="K16" i="62"/>
  <c r="N16" i="62"/>
  <c r="M15" i="62"/>
  <c r="K15" i="62"/>
  <c r="N15" i="62"/>
  <c r="M14" i="62"/>
  <c r="K14" i="62"/>
  <c r="N14" i="62"/>
  <c r="M13" i="62"/>
  <c r="K13" i="62"/>
  <c r="N13" i="62"/>
  <c r="M12" i="62"/>
  <c r="K12" i="62"/>
  <c r="N12" i="62"/>
  <c r="M10" i="62"/>
  <c r="K10" i="62"/>
  <c r="N10" i="62"/>
  <c r="M9" i="62"/>
  <c r="K9" i="62"/>
  <c r="N9" i="62"/>
  <c r="M8" i="62"/>
  <c r="K8" i="62"/>
  <c r="N8" i="62"/>
  <c r="M7" i="62"/>
  <c r="K7" i="62"/>
  <c r="N7" i="62"/>
  <c r="M6" i="62"/>
  <c r="K6" i="62"/>
  <c r="N6" i="62"/>
  <c r="M5" i="62"/>
  <c r="K5" i="62"/>
  <c r="N5" i="62"/>
  <c r="M4" i="62"/>
  <c r="K4" i="62"/>
  <c r="N4" i="62"/>
  <c r="M18" i="61"/>
  <c r="K18" i="61"/>
  <c r="N18" i="61"/>
  <c r="M17" i="61"/>
  <c r="K17" i="61"/>
  <c r="N17" i="61"/>
  <c r="M16" i="61"/>
  <c r="K16" i="61"/>
  <c r="N16" i="61"/>
  <c r="N15" i="61"/>
  <c r="M15" i="61"/>
  <c r="K15" i="61"/>
  <c r="M14" i="61"/>
  <c r="K14" i="61"/>
  <c r="N14" i="61"/>
  <c r="M13" i="61"/>
  <c r="K13" i="61"/>
  <c r="N13" i="61"/>
  <c r="M12" i="61"/>
  <c r="K12" i="61"/>
  <c r="N12" i="61"/>
  <c r="M10" i="61"/>
  <c r="K10" i="61"/>
  <c r="N10" i="61"/>
  <c r="M9" i="61"/>
  <c r="K9" i="61"/>
  <c r="N9" i="61"/>
  <c r="M8" i="61"/>
  <c r="K8" i="61"/>
  <c r="N8" i="61"/>
  <c r="M7" i="61"/>
  <c r="K7" i="61"/>
  <c r="N7" i="61"/>
  <c r="N6" i="61"/>
  <c r="M6" i="61"/>
  <c r="K6" i="61"/>
  <c r="M5" i="61"/>
  <c r="K5" i="61"/>
  <c r="N5" i="61"/>
  <c r="M4" i="61"/>
  <c r="K4" i="61"/>
  <c r="N4" i="61"/>
  <c r="M18" i="60"/>
  <c r="K18" i="60"/>
  <c r="N18" i="60"/>
  <c r="M17" i="60"/>
  <c r="K17" i="60"/>
  <c r="N17" i="60"/>
  <c r="M16" i="60"/>
  <c r="K16" i="60"/>
  <c r="N16" i="60"/>
  <c r="N15" i="60"/>
  <c r="M15" i="60"/>
  <c r="K15" i="60"/>
  <c r="M14" i="60"/>
  <c r="K14" i="60"/>
  <c r="N14" i="60"/>
  <c r="M13" i="60"/>
  <c r="K13" i="60"/>
  <c r="N13" i="60"/>
  <c r="N12" i="60"/>
  <c r="M12" i="60"/>
  <c r="K12" i="60"/>
  <c r="M10" i="60"/>
  <c r="K10" i="60"/>
  <c r="N10" i="60"/>
  <c r="M9" i="60"/>
  <c r="K9" i="60"/>
  <c r="N9" i="60"/>
  <c r="M8" i="60"/>
  <c r="K8" i="60"/>
  <c r="N8" i="60"/>
  <c r="M7" i="60"/>
  <c r="K7" i="60"/>
  <c r="N7" i="60"/>
  <c r="N6" i="60"/>
  <c r="M6" i="60"/>
  <c r="K6" i="60"/>
  <c r="M5" i="60"/>
  <c r="K5" i="60"/>
  <c r="N5" i="60"/>
  <c r="M4" i="60"/>
  <c r="K4" i="60"/>
  <c r="N4" i="60"/>
  <c r="M18" i="59"/>
  <c r="K18" i="59"/>
  <c r="N18" i="59"/>
  <c r="M17" i="59"/>
  <c r="K17" i="59"/>
  <c r="N17" i="59"/>
  <c r="M16" i="59"/>
  <c r="K16" i="59"/>
  <c r="N16" i="59"/>
  <c r="M15" i="59"/>
  <c r="K15" i="59"/>
  <c r="N15" i="59"/>
  <c r="M14" i="59"/>
  <c r="K14" i="59"/>
  <c r="N14" i="59"/>
  <c r="M13" i="59"/>
  <c r="K13" i="59"/>
  <c r="N13" i="59"/>
  <c r="M12" i="59"/>
  <c r="K12" i="59"/>
  <c r="N12" i="59"/>
  <c r="M10" i="59"/>
  <c r="K10" i="59"/>
  <c r="N10" i="59"/>
  <c r="M9" i="59"/>
  <c r="K9" i="59"/>
  <c r="N9" i="59"/>
  <c r="M8" i="59"/>
  <c r="K8" i="59"/>
  <c r="N8" i="59"/>
  <c r="M7" i="59"/>
  <c r="K7" i="59"/>
  <c r="N7" i="59"/>
  <c r="M6" i="59"/>
  <c r="K6" i="59"/>
  <c r="N6" i="59"/>
  <c r="M5" i="59"/>
  <c r="K5" i="59"/>
  <c r="N5" i="59"/>
  <c r="M4" i="59"/>
  <c r="K4" i="59"/>
  <c r="N4" i="59"/>
  <c r="M18" i="58"/>
  <c r="K18" i="58"/>
  <c r="N18" i="58"/>
  <c r="M17" i="58"/>
  <c r="K17" i="58"/>
  <c r="N17" i="58"/>
  <c r="M16" i="58"/>
  <c r="K16" i="58"/>
  <c r="N16" i="58"/>
  <c r="K15" i="58"/>
  <c r="N15" i="58"/>
  <c r="M15" i="58"/>
  <c r="M14" i="58"/>
  <c r="K14" i="58"/>
  <c r="N14" i="58"/>
  <c r="M13" i="58"/>
  <c r="K13" i="58"/>
  <c r="N13" i="58"/>
  <c r="M12" i="58"/>
  <c r="K12" i="58"/>
  <c r="N12" i="58"/>
  <c r="M10" i="58"/>
  <c r="K10" i="58"/>
  <c r="N10" i="58"/>
  <c r="M9" i="58"/>
  <c r="K9" i="58"/>
  <c r="N9" i="58"/>
  <c r="M8" i="58"/>
  <c r="K8" i="58"/>
  <c r="N8" i="58"/>
  <c r="M7" i="58"/>
  <c r="K7" i="58"/>
  <c r="N7" i="58"/>
  <c r="M6" i="58"/>
  <c r="K6" i="58"/>
  <c r="N6" i="58"/>
  <c r="M5" i="58"/>
  <c r="K5" i="58"/>
  <c r="N5" i="58"/>
  <c r="M4" i="58"/>
  <c r="K4" i="58"/>
  <c r="N4" i="58"/>
  <c r="M18" i="57"/>
  <c r="K18" i="57"/>
  <c r="N18" i="57"/>
  <c r="M17" i="57"/>
  <c r="K17" i="57"/>
  <c r="N17" i="57"/>
  <c r="M16" i="57"/>
  <c r="K16" i="57"/>
  <c r="N16" i="57"/>
  <c r="M15" i="57"/>
  <c r="K15" i="57"/>
  <c r="N15" i="57"/>
  <c r="M14" i="57"/>
  <c r="K14" i="57"/>
  <c r="N14" i="57"/>
  <c r="M13" i="57"/>
  <c r="K13" i="57"/>
  <c r="N13" i="57"/>
  <c r="M12" i="57"/>
  <c r="K12" i="57"/>
  <c r="N12" i="57"/>
  <c r="M10" i="57"/>
  <c r="K10" i="57"/>
  <c r="N10" i="57"/>
  <c r="M9" i="57"/>
  <c r="K9" i="57"/>
  <c r="N9" i="57"/>
  <c r="M8" i="57"/>
  <c r="K8" i="57"/>
  <c r="N8" i="57"/>
  <c r="M7" i="57"/>
  <c r="K7" i="57"/>
  <c r="N7" i="57"/>
  <c r="M6" i="57"/>
  <c r="K6" i="57"/>
  <c r="N6" i="57"/>
  <c r="M5" i="57"/>
  <c r="K5" i="57"/>
  <c r="N5" i="57"/>
  <c r="M4" i="57"/>
  <c r="K4" i="57"/>
  <c r="N4" i="57"/>
  <c r="M18" i="56"/>
  <c r="K18" i="56"/>
  <c r="N18" i="56"/>
  <c r="M17" i="56"/>
  <c r="K17" i="56"/>
  <c r="N17" i="56"/>
  <c r="M16" i="56"/>
  <c r="K16" i="56"/>
  <c r="N16" i="56"/>
  <c r="N15" i="56"/>
  <c r="M15" i="56"/>
  <c r="K15" i="56"/>
  <c r="M14" i="56"/>
  <c r="K14" i="56"/>
  <c r="N14" i="56"/>
  <c r="M13" i="56"/>
  <c r="K13" i="56"/>
  <c r="N13" i="56"/>
  <c r="M12" i="56"/>
  <c r="K12" i="56"/>
  <c r="N12" i="56"/>
  <c r="M10" i="56"/>
  <c r="K10" i="56"/>
  <c r="N10" i="56"/>
  <c r="M9" i="56"/>
  <c r="K9" i="56"/>
  <c r="N9" i="56"/>
  <c r="M8" i="56"/>
  <c r="K8" i="56"/>
  <c r="N8" i="56"/>
  <c r="M7" i="56"/>
  <c r="K7" i="56"/>
  <c r="N7" i="56"/>
  <c r="N6" i="56"/>
  <c r="M6" i="56"/>
  <c r="K6" i="56"/>
  <c r="M5" i="56"/>
  <c r="K5" i="56"/>
  <c r="N5" i="56"/>
  <c r="M4" i="56"/>
  <c r="K4" i="56"/>
  <c r="N4" i="56"/>
  <c r="M18" i="55"/>
  <c r="K18" i="55"/>
  <c r="N18" i="55"/>
  <c r="M17" i="55"/>
  <c r="K17" i="55"/>
  <c r="N17" i="55"/>
  <c r="M16" i="55"/>
  <c r="K16" i="55"/>
  <c r="N16" i="55"/>
  <c r="M15" i="55"/>
  <c r="K15" i="55"/>
  <c r="N15" i="55"/>
  <c r="M14" i="55"/>
  <c r="K14" i="55"/>
  <c r="N14" i="55"/>
  <c r="M13" i="55"/>
  <c r="K13" i="55"/>
  <c r="N13" i="55"/>
  <c r="M12" i="55"/>
  <c r="K12" i="55"/>
  <c r="N12" i="55"/>
  <c r="M10" i="55"/>
  <c r="K10" i="55"/>
  <c r="N10" i="55"/>
  <c r="M9" i="55"/>
  <c r="K9" i="55"/>
  <c r="N9" i="55"/>
  <c r="M8" i="55"/>
  <c r="K8" i="55"/>
  <c r="N8" i="55"/>
  <c r="M7" i="55"/>
  <c r="K7" i="55"/>
  <c r="N7" i="55"/>
  <c r="M6" i="55"/>
  <c r="K6" i="55"/>
  <c r="N6" i="55"/>
  <c r="M5" i="55"/>
  <c r="K5" i="55"/>
  <c r="N5" i="55"/>
  <c r="M4" i="55"/>
  <c r="K4" i="55"/>
  <c r="N4" i="55"/>
  <c r="N19" i="76"/>
  <c r="N19" i="75"/>
  <c r="N19" i="74"/>
  <c r="N19" i="73"/>
  <c r="N19" i="72"/>
  <c r="N19" i="71"/>
  <c r="N19" i="70"/>
  <c r="N19" i="69"/>
  <c r="N19" i="68"/>
  <c r="N19" i="67"/>
  <c r="N19" i="66"/>
  <c r="N19" i="65"/>
  <c r="N19" i="63"/>
  <c r="N19" i="62"/>
  <c r="N19" i="61"/>
  <c r="N19" i="60"/>
  <c r="N19" i="59"/>
  <c r="N19" i="58"/>
  <c r="N19" i="57"/>
  <c r="N19" i="56"/>
  <c r="N19" i="55"/>
  <c r="M18" i="54"/>
  <c r="K18" i="54"/>
  <c r="N18" i="54"/>
  <c r="M17" i="54"/>
  <c r="K17" i="54"/>
  <c r="N17" i="54"/>
  <c r="N16" i="54"/>
  <c r="M16" i="54"/>
  <c r="K16" i="54"/>
  <c r="N15" i="54"/>
  <c r="M15" i="54"/>
  <c r="K15" i="54"/>
  <c r="M14" i="54"/>
  <c r="K14" i="54"/>
  <c r="N14" i="54"/>
  <c r="M13" i="54"/>
  <c r="K13" i="54"/>
  <c r="N13" i="54"/>
  <c r="N12" i="54"/>
  <c r="M12" i="54"/>
  <c r="K12" i="54"/>
  <c r="N10" i="54"/>
  <c r="M10" i="54"/>
  <c r="K10" i="54"/>
  <c r="M9" i="54"/>
  <c r="K9" i="54"/>
  <c r="N9" i="54"/>
  <c r="M8" i="54"/>
  <c r="K8" i="54"/>
  <c r="N8" i="54"/>
  <c r="N7" i="54"/>
  <c r="M7" i="54"/>
  <c r="K7" i="54"/>
  <c r="N6" i="54"/>
  <c r="M6" i="54"/>
  <c r="K6" i="54"/>
  <c r="M5" i="54"/>
  <c r="K5" i="54"/>
  <c r="N5" i="54"/>
  <c r="M4" i="54"/>
  <c r="K4" i="54"/>
  <c r="N4" i="54"/>
  <c r="N19" i="54"/>
  <c r="M18" i="53"/>
  <c r="K18" i="53"/>
  <c r="N18" i="53"/>
  <c r="M17" i="53"/>
  <c r="K17" i="53"/>
  <c r="N17" i="53"/>
  <c r="M16" i="53"/>
  <c r="K16" i="53"/>
  <c r="N16" i="53"/>
  <c r="M15" i="53"/>
  <c r="K15" i="53"/>
  <c r="N15" i="53"/>
  <c r="M14" i="53"/>
  <c r="K14" i="53"/>
  <c r="N14" i="53"/>
  <c r="M13" i="53"/>
  <c r="K13" i="53"/>
  <c r="N13" i="53"/>
  <c r="M12" i="53"/>
  <c r="K12" i="53"/>
  <c r="N12" i="53"/>
  <c r="M10" i="53"/>
  <c r="K10" i="53"/>
  <c r="N10" i="53"/>
  <c r="M9" i="53"/>
  <c r="K9" i="53"/>
  <c r="N9" i="53"/>
  <c r="M8" i="53"/>
  <c r="K8" i="53"/>
  <c r="N8" i="53"/>
  <c r="M7" i="53"/>
  <c r="K7" i="53"/>
  <c r="N7" i="53"/>
  <c r="M6" i="53"/>
  <c r="K6" i="53"/>
  <c r="N6" i="53"/>
  <c r="M5" i="53"/>
  <c r="K5" i="53"/>
  <c r="N5" i="53"/>
  <c r="M4" i="53"/>
  <c r="K4" i="53"/>
  <c r="N4" i="53"/>
  <c r="M18" i="52"/>
  <c r="K18" i="52"/>
  <c r="N18" i="52"/>
  <c r="M17" i="52"/>
  <c r="K17" i="52"/>
  <c r="N17" i="52"/>
  <c r="M16" i="52"/>
  <c r="K16" i="52"/>
  <c r="N16" i="52"/>
  <c r="M15" i="52"/>
  <c r="K15" i="52"/>
  <c r="N15" i="52"/>
  <c r="M14" i="52"/>
  <c r="K14" i="52"/>
  <c r="N14" i="52"/>
  <c r="K13" i="52"/>
  <c r="N13" i="52"/>
  <c r="M13" i="52"/>
  <c r="M12" i="52"/>
  <c r="K12" i="52"/>
  <c r="N12" i="52"/>
  <c r="M10" i="52"/>
  <c r="K10" i="52"/>
  <c r="N10" i="52"/>
  <c r="M9" i="52"/>
  <c r="K9" i="52"/>
  <c r="N9" i="52"/>
  <c r="M8" i="52"/>
  <c r="K8" i="52"/>
  <c r="N8" i="52"/>
  <c r="M7" i="52"/>
  <c r="K7" i="52"/>
  <c r="N7" i="52"/>
  <c r="M6" i="52"/>
  <c r="K6" i="52"/>
  <c r="N6" i="52"/>
  <c r="M5" i="52"/>
  <c r="K5" i="52"/>
  <c r="N5" i="52"/>
  <c r="M4" i="52"/>
  <c r="K4" i="52"/>
  <c r="N4" i="52"/>
  <c r="M18" i="51"/>
  <c r="K18" i="51"/>
  <c r="N18" i="51"/>
  <c r="M17" i="51"/>
  <c r="K17" i="51"/>
  <c r="N17" i="51"/>
  <c r="K16" i="51"/>
  <c r="N16" i="51"/>
  <c r="M16" i="51"/>
  <c r="M15" i="51"/>
  <c r="K15" i="51"/>
  <c r="N15" i="51"/>
  <c r="M14" i="51"/>
  <c r="K14" i="51"/>
  <c r="N14" i="51"/>
  <c r="M13" i="51"/>
  <c r="K13" i="51"/>
  <c r="N13" i="51"/>
  <c r="M12" i="51"/>
  <c r="K12" i="51"/>
  <c r="N12" i="51"/>
  <c r="M10" i="51"/>
  <c r="K10" i="51"/>
  <c r="N10" i="51"/>
  <c r="M9" i="51"/>
  <c r="K9" i="51"/>
  <c r="N9" i="51"/>
  <c r="K8" i="51"/>
  <c r="N8" i="51"/>
  <c r="M8" i="51"/>
  <c r="K7" i="51"/>
  <c r="N7" i="51"/>
  <c r="M7" i="51"/>
  <c r="M6" i="51"/>
  <c r="K6" i="51"/>
  <c r="N6" i="51"/>
  <c r="M5" i="51"/>
  <c r="K5" i="51"/>
  <c r="N5" i="51"/>
  <c r="M4" i="51"/>
  <c r="K4" i="51"/>
  <c r="N4" i="51"/>
  <c r="M18" i="50"/>
  <c r="K18" i="50"/>
  <c r="N18" i="50"/>
  <c r="M17" i="50"/>
  <c r="K17" i="50"/>
  <c r="N17" i="50"/>
  <c r="M16" i="50"/>
  <c r="K16" i="50"/>
  <c r="N16" i="50"/>
  <c r="M15" i="50"/>
  <c r="K15" i="50"/>
  <c r="N15" i="50"/>
  <c r="M14" i="50"/>
  <c r="K14" i="50"/>
  <c r="N14" i="50"/>
  <c r="M13" i="50"/>
  <c r="K13" i="50"/>
  <c r="N13" i="50"/>
  <c r="M12" i="50"/>
  <c r="K12" i="50"/>
  <c r="N12" i="50"/>
  <c r="M10" i="50"/>
  <c r="K10" i="50"/>
  <c r="N10" i="50"/>
  <c r="M9" i="50"/>
  <c r="K9" i="50"/>
  <c r="N9" i="50"/>
  <c r="M8" i="50"/>
  <c r="K8" i="50"/>
  <c r="N8" i="50"/>
  <c r="K7" i="50"/>
  <c r="N7" i="50"/>
  <c r="M7" i="50"/>
  <c r="M6" i="50"/>
  <c r="K6" i="50"/>
  <c r="N6" i="50"/>
  <c r="M5" i="50"/>
  <c r="K5" i="50"/>
  <c r="N5" i="50"/>
  <c r="M4" i="50"/>
  <c r="K4" i="50"/>
  <c r="N4" i="50"/>
  <c r="M18" i="49"/>
  <c r="K18" i="49"/>
  <c r="N18" i="49"/>
  <c r="M17" i="49"/>
  <c r="K17" i="49"/>
  <c r="N17" i="49"/>
  <c r="N16" i="49"/>
  <c r="M16" i="49"/>
  <c r="K16" i="49"/>
  <c r="M15" i="49"/>
  <c r="K15" i="49"/>
  <c r="N15" i="49"/>
  <c r="M14" i="49"/>
  <c r="K14" i="49"/>
  <c r="N14" i="49"/>
  <c r="M13" i="49"/>
  <c r="K13" i="49"/>
  <c r="N13" i="49"/>
  <c r="M12" i="49"/>
  <c r="K12" i="49"/>
  <c r="N12" i="49"/>
  <c r="N10" i="49"/>
  <c r="M10" i="49"/>
  <c r="K10" i="49"/>
  <c r="M9" i="49"/>
  <c r="K9" i="49"/>
  <c r="N9" i="49"/>
  <c r="M8" i="49"/>
  <c r="K8" i="49"/>
  <c r="N8" i="49"/>
  <c r="N7" i="49"/>
  <c r="M7" i="49"/>
  <c r="K7" i="49"/>
  <c r="N6" i="49"/>
  <c r="M6" i="49"/>
  <c r="K6" i="49"/>
  <c r="M5" i="49"/>
  <c r="K5" i="49"/>
  <c r="N5" i="49"/>
  <c r="M4" i="49"/>
  <c r="K4" i="49"/>
  <c r="N4" i="49"/>
  <c r="M18" i="48"/>
  <c r="K18" i="48"/>
  <c r="N18" i="48"/>
  <c r="M17" i="48"/>
  <c r="K17" i="48"/>
  <c r="N17" i="48"/>
  <c r="M16" i="48"/>
  <c r="K16" i="48"/>
  <c r="N16" i="48"/>
  <c r="M15" i="48"/>
  <c r="K15" i="48"/>
  <c r="N15" i="48"/>
  <c r="M14" i="48"/>
  <c r="K14" i="48"/>
  <c r="N14" i="48"/>
  <c r="M13" i="48"/>
  <c r="K13" i="48"/>
  <c r="N13" i="48"/>
  <c r="N12" i="48"/>
  <c r="M12" i="48"/>
  <c r="K12" i="48"/>
  <c r="N10" i="48"/>
  <c r="M10" i="48"/>
  <c r="K10" i="48"/>
  <c r="M9" i="48"/>
  <c r="K9" i="48"/>
  <c r="N9" i="48"/>
  <c r="M8" i="48"/>
  <c r="K8" i="48"/>
  <c r="N8" i="48"/>
  <c r="M7" i="48"/>
  <c r="K7" i="48"/>
  <c r="N7" i="48"/>
  <c r="M6" i="48"/>
  <c r="K6" i="48"/>
  <c r="N6" i="48"/>
  <c r="M5" i="48"/>
  <c r="K5" i="48"/>
  <c r="N5" i="48"/>
  <c r="M4" i="48"/>
  <c r="K4" i="48"/>
  <c r="N4" i="48"/>
  <c r="M18" i="47"/>
  <c r="K18" i="47"/>
  <c r="N18" i="47"/>
  <c r="M17" i="47"/>
  <c r="K17" i="47"/>
  <c r="N17" i="47"/>
  <c r="N16" i="47"/>
  <c r="M16" i="47"/>
  <c r="K16" i="47"/>
  <c r="N15" i="47"/>
  <c r="M15" i="47"/>
  <c r="K15" i="47"/>
  <c r="M14" i="47"/>
  <c r="K14" i="47"/>
  <c r="N14" i="47"/>
  <c r="M13" i="47"/>
  <c r="K13" i="47"/>
  <c r="N13" i="47"/>
  <c r="N12" i="47"/>
  <c r="M12" i="47"/>
  <c r="K12" i="47"/>
  <c r="N10" i="47"/>
  <c r="M10" i="47"/>
  <c r="K10" i="47"/>
  <c r="M9" i="47"/>
  <c r="K9" i="47"/>
  <c r="N9" i="47"/>
  <c r="M8" i="47"/>
  <c r="K8" i="47"/>
  <c r="N8" i="47"/>
  <c r="N7" i="47"/>
  <c r="M7" i="47"/>
  <c r="K7" i="47"/>
  <c r="N6" i="47"/>
  <c r="M6" i="47"/>
  <c r="K6" i="47"/>
  <c r="M5" i="47"/>
  <c r="K5" i="47"/>
  <c r="N5" i="47"/>
  <c r="M4" i="47"/>
  <c r="K4" i="47"/>
  <c r="N4" i="47"/>
  <c r="N19" i="47"/>
  <c r="M18" i="46"/>
  <c r="K18" i="46"/>
  <c r="N18" i="46"/>
  <c r="M17" i="46"/>
  <c r="K17" i="46"/>
  <c r="N17" i="46"/>
  <c r="M16" i="46"/>
  <c r="K16" i="46"/>
  <c r="N16" i="46"/>
  <c r="M15" i="46"/>
  <c r="K15" i="46"/>
  <c r="N15" i="46"/>
  <c r="M14" i="46"/>
  <c r="K14" i="46"/>
  <c r="N14" i="46"/>
  <c r="M13" i="46"/>
  <c r="K13" i="46"/>
  <c r="N13" i="46"/>
  <c r="N12" i="46"/>
  <c r="M12" i="46"/>
  <c r="K12" i="46"/>
  <c r="M10" i="46"/>
  <c r="K10" i="46"/>
  <c r="N10" i="46"/>
  <c r="M9" i="46"/>
  <c r="K9" i="46"/>
  <c r="N9" i="46"/>
  <c r="M8" i="46"/>
  <c r="K8" i="46"/>
  <c r="N8" i="46"/>
  <c r="M7" i="46"/>
  <c r="K7" i="46"/>
  <c r="N7" i="46"/>
  <c r="M6" i="46"/>
  <c r="K6" i="46"/>
  <c r="N6" i="46"/>
  <c r="M5" i="46"/>
  <c r="K5" i="46"/>
  <c r="N5" i="46"/>
  <c r="M4" i="46"/>
  <c r="K4" i="46"/>
  <c r="N4" i="46"/>
  <c r="M18" i="45"/>
  <c r="K18" i="45"/>
  <c r="N18" i="45"/>
  <c r="M17" i="45"/>
  <c r="K17" i="45"/>
  <c r="N17" i="45"/>
  <c r="M16" i="45"/>
  <c r="K16" i="45"/>
  <c r="N16" i="45"/>
  <c r="M15" i="45"/>
  <c r="K15" i="45"/>
  <c r="N15" i="45"/>
  <c r="M14" i="45"/>
  <c r="K14" i="45"/>
  <c r="N14" i="45"/>
  <c r="M13" i="45"/>
  <c r="K13" i="45"/>
  <c r="N13" i="45"/>
  <c r="M12" i="45"/>
  <c r="K12" i="45"/>
  <c r="N12" i="45"/>
  <c r="M10" i="45"/>
  <c r="K10" i="45"/>
  <c r="N10" i="45"/>
  <c r="M9" i="45"/>
  <c r="K9" i="45"/>
  <c r="N9" i="45"/>
  <c r="M8" i="45"/>
  <c r="K8" i="45"/>
  <c r="N8" i="45"/>
  <c r="M7" i="45"/>
  <c r="K7" i="45"/>
  <c r="N7" i="45"/>
  <c r="M6" i="45"/>
  <c r="K6" i="45"/>
  <c r="N6" i="45"/>
  <c r="M5" i="45"/>
  <c r="K5" i="45"/>
  <c r="N5" i="45"/>
  <c r="M4" i="45"/>
  <c r="K4" i="45"/>
  <c r="N4" i="45"/>
  <c r="M18" i="44"/>
  <c r="K18" i="44"/>
  <c r="N18" i="44"/>
  <c r="M17" i="44"/>
  <c r="K17" i="44"/>
  <c r="N17" i="44"/>
  <c r="M16" i="44"/>
  <c r="K16" i="44"/>
  <c r="N16" i="44"/>
  <c r="K15" i="44"/>
  <c r="N15" i="44"/>
  <c r="M15" i="44"/>
  <c r="M14" i="44"/>
  <c r="K14" i="44"/>
  <c r="N14" i="44"/>
  <c r="M13" i="44"/>
  <c r="K13" i="44"/>
  <c r="N13" i="44"/>
  <c r="M12" i="44"/>
  <c r="K12" i="44"/>
  <c r="N12" i="44"/>
  <c r="M10" i="44"/>
  <c r="K10" i="44"/>
  <c r="N10" i="44"/>
  <c r="M9" i="44"/>
  <c r="K9" i="44"/>
  <c r="N9" i="44"/>
  <c r="M8" i="44"/>
  <c r="K8" i="44"/>
  <c r="N8" i="44"/>
  <c r="M7" i="44"/>
  <c r="K7" i="44"/>
  <c r="N7" i="44"/>
  <c r="M6" i="44"/>
  <c r="K6" i="44"/>
  <c r="N6" i="44"/>
  <c r="M5" i="44"/>
  <c r="K5" i="44"/>
  <c r="N5" i="44"/>
  <c r="M4" i="44"/>
  <c r="K4" i="44"/>
  <c r="N4" i="44"/>
  <c r="M18" i="43"/>
  <c r="K18" i="43"/>
  <c r="N18" i="43"/>
  <c r="M17" i="43"/>
  <c r="K17" i="43"/>
  <c r="N17" i="43"/>
  <c r="M16" i="43"/>
  <c r="K16" i="43"/>
  <c r="N16" i="43"/>
  <c r="M15" i="43"/>
  <c r="K15" i="43"/>
  <c r="N15" i="43"/>
  <c r="M14" i="43"/>
  <c r="K14" i="43"/>
  <c r="N14" i="43"/>
  <c r="M13" i="43"/>
  <c r="K13" i="43"/>
  <c r="N13" i="43"/>
  <c r="M12" i="43"/>
  <c r="K12" i="43"/>
  <c r="N12" i="43"/>
  <c r="M10" i="43"/>
  <c r="K10" i="43"/>
  <c r="N10" i="43"/>
  <c r="M9" i="43"/>
  <c r="K9" i="43"/>
  <c r="N9" i="43"/>
  <c r="M8" i="43"/>
  <c r="K8" i="43"/>
  <c r="N8" i="43"/>
  <c r="M7" i="43"/>
  <c r="K7" i="43"/>
  <c r="N7" i="43"/>
  <c r="M6" i="43"/>
  <c r="K6" i="43"/>
  <c r="N6" i="43"/>
  <c r="M5" i="43"/>
  <c r="K5" i="43"/>
  <c r="N5" i="43"/>
  <c r="M4" i="43"/>
  <c r="K4" i="43"/>
  <c r="N4" i="43"/>
  <c r="M18" i="42"/>
  <c r="K18" i="42"/>
  <c r="N18" i="42"/>
  <c r="M17" i="42"/>
  <c r="K17" i="42"/>
  <c r="N17" i="42"/>
  <c r="M16" i="42"/>
  <c r="K16" i="42"/>
  <c r="N16" i="42"/>
  <c r="M15" i="42"/>
  <c r="K15" i="42"/>
  <c r="N15" i="42"/>
  <c r="M14" i="42"/>
  <c r="K14" i="42"/>
  <c r="N14" i="42"/>
  <c r="M13" i="42"/>
  <c r="K13" i="42"/>
  <c r="N13" i="42"/>
  <c r="N12" i="42"/>
  <c r="M12" i="42"/>
  <c r="K12" i="42"/>
  <c r="M10" i="42"/>
  <c r="K10" i="42"/>
  <c r="N10" i="42"/>
  <c r="M9" i="42"/>
  <c r="K9" i="42"/>
  <c r="N9" i="42"/>
  <c r="M8" i="42"/>
  <c r="K8" i="42"/>
  <c r="N8" i="42"/>
  <c r="M7" i="42"/>
  <c r="K7" i="42"/>
  <c r="N7" i="42"/>
  <c r="M6" i="42"/>
  <c r="K6" i="42"/>
  <c r="N6" i="42"/>
  <c r="M5" i="42"/>
  <c r="K5" i="42"/>
  <c r="N5" i="42"/>
  <c r="M4" i="42"/>
  <c r="K4" i="42"/>
  <c r="N4" i="42"/>
  <c r="M18" i="41"/>
  <c r="K18" i="41"/>
  <c r="N18" i="41"/>
  <c r="M17" i="41"/>
  <c r="K17" i="41"/>
  <c r="N17" i="41"/>
  <c r="M16" i="41"/>
  <c r="K16" i="41"/>
  <c r="N16" i="41"/>
  <c r="M15" i="41"/>
  <c r="K15" i="41"/>
  <c r="N15" i="41"/>
  <c r="M14" i="41"/>
  <c r="K14" i="41"/>
  <c r="N14" i="41"/>
  <c r="M13" i="41"/>
  <c r="K13" i="41"/>
  <c r="N13" i="41"/>
  <c r="M12" i="41"/>
  <c r="K12" i="41"/>
  <c r="N12" i="41"/>
  <c r="M10" i="41"/>
  <c r="K10" i="41"/>
  <c r="N10" i="41"/>
  <c r="M9" i="41"/>
  <c r="K9" i="41"/>
  <c r="N9" i="41"/>
  <c r="M8" i="41"/>
  <c r="K8" i="41"/>
  <c r="N8" i="41"/>
  <c r="M7" i="41"/>
  <c r="K7" i="41"/>
  <c r="N7" i="41"/>
  <c r="M6" i="41"/>
  <c r="K6" i="41"/>
  <c r="N6" i="41"/>
  <c r="M5" i="41"/>
  <c r="K5" i="41"/>
  <c r="N5" i="41"/>
  <c r="M4" i="41"/>
  <c r="K4" i="41"/>
  <c r="N4" i="41"/>
  <c r="M18" i="40"/>
  <c r="K18" i="40"/>
  <c r="N18" i="40"/>
  <c r="M17" i="40"/>
  <c r="K17" i="40"/>
  <c r="N17" i="40"/>
  <c r="M16" i="40"/>
  <c r="K16" i="40"/>
  <c r="N16" i="40"/>
  <c r="M15" i="40"/>
  <c r="K15" i="40"/>
  <c r="N15" i="40"/>
  <c r="M14" i="40"/>
  <c r="K14" i="40"/>
  <c r="N14" i="40"/>
  <c r="M13" i="40"/>
  <c r="K13" i="40"/>
  <c r="N13" i="40"/>
  <c r="N12" i="40"/>
  <c r="M12" i="40"/>
  <c r="K12" i="40"/>
  <c r="M10" i="40"/>
  <c r="K10" i="40"/>
  <c r="N10" i="40"/>
  <c r="M9" i="40"/>
  <c r="K9" i="40"/>
  <c r="N9" i="40"/>
  <c r="M8" i="40"/>
  <c r="K8" i="40"/>
  <c r="N8" i="40"/>
  <c r="M7" i="40"/>
  <c r="K7" i="40"/>
  <c r="N7" i="40"/>
  <c r="N6" i="40"/>
  <c r="M6" i="40"/>
  <c r="K6" i="40"/>
  <c r="M5" i="40"/>
  <c r="K5" i="40"/>
  <c r="N5" i="40"/>
  <c r="M4" i="40"/>
  <c r="K4" i="40"/>
  <c r="N4" i="40"/>
  <c r="M18" i="39"/>
  <c r="K18" i="39"/>
  <c r="N18" i="39"/>
  <c r="M17" i="39"/>
  <c r="K17" i="39"/>
  <c r="N17" i="39"/>
  <c r="M16" i="39"/>
  <c r="K16" i="39"/>
  <c r="N16" i="39"/>
  <c r="M15" i="39"/>
  <c r="K15" i="39"/>
  <c r="N15" i="39"/>
  <c r="M14" i="39"/>
  <c r="K14" i="39"/>
  <c r="N14" i="39"/>
  <c r="M13" i="39"/>
  <c r="K13" i="39"/>
  <c r="N13" i="39"/>
  <c r="M12" i="39"/>
  <c r="K12" i="39"/>
  <c r="N12" i="39"/>
  <c r="M10" i="39"/>
  <c r="K10" i="39"/>
  <c r="N10" i="39"/>
  <c r="M9" i="39"/>
  <c r="K9" i="39"/>
  <c r="N9" i="39"/>
  <c r="M8" i="39"/>
  <c r="K8" i="39"/>
  <c r="N8" i="39"/>
  <c r="M7" i="39"/>
  <c r="K7" i="39"/>
  <c r="N7" i="39"/>
  <c r="M6" i="39"/>
  <c r="K6" i="39"/>
  <c r="N6" i="39"/>
  <c r="M5" i="39"/>
  <c r="K5" i="39"/>
  <c r="N5" i="39"/>
  <c r="M4" i="39"/>
  <c r="K4" i="39"/>
  <c r="N4" i="39"/>
  <c r="N18" i="38"/>
  <c r="M18" i="38"/>
  <c r="K18" i="38"/>
  <c r="M17" i="38"/>
  <c r="K17" i="38"/>
  <c r="N17" i="38"/>
  <c r="M16" i="38"/>
  <c r="K16" i="38"/>
  <c r="N16" i="38"/>
  <c r="M15" i="38"/>
  <c r="K15" i="38"/>
  <c r="N15" i="38"/>
  <c r="M14" i="38"/>
  <c r="K14" i="38"/>
  <c r="N14" i="38"/>
  <c r="M13" i="38"/>
  <c r="K13" i="38"/>
  <c r="N13" i="38"/>
  <c r="M12" i="38"/>
  <c r="K12" i="38"/>
  <c r="N12" i="38"/>
  <c r="M10" i="38"/>
  <c r="K10" i="38"/>
  <c r="N10" i="38"/>
  <c r="M9" i="38"/>
  <c r="K9" i="38"/>
  <c r="N9" i="38"/>
  <c r="M8" i="38"/>
  <c r="K8" i="38"/>
  <c r="N8" i="38"/>
  <c r="M7" i="38"/>
  <c r="K7" i="38"/>
  <c r="N7" i="38"/>
  <c r="M6" i="38"/>
  <c r="K6" i="38"/>
  <c r="N6" i="38"/>
  <c r="M5" i="38"/>
  <c r="K5" i="38"/>
  <c r="N5" i="38"/>
  <c r="M4" i="38"/>
  <c r="K4" i="38"/>
  <c r="N4" i="38"/>
  <c r="M18" i="37"/>
  <c r="K18" i="37"/>
  <c r="N18" i="37"/>
  <c r="M17" i="37"/>
  <c r="K17" i="37"/>
  <c r="N17" i="37"/>
  <c r="N16" i="37"/>
  <c r="M16" i="37"/>
  <c r="K16" i="37"/>
  <c r="M15" i="37"/>
  <c r="K15" i="37"/>
  <c r="N15" i="37"/>
  <c r="M14" i="37"/>
  <c r="K14" i="37"/>
  <c r="N14" i="37"/>
  <c r="M13" i="37"/>
  <c r="K13" i="37"/>
  <c r="N13" i="37"/>
  <c r="M12" i="37"/>
  <c r="K12" i="37"/>
  <c r="N12" i="37"/>
  <c r="N10" i="37"/>
  <c r="M10" i="37"/>
  <c r="K10" i="37"/>
  <c r="M9" i="37"/>
  <c r="K9" i="37"/>
  <c r="N9" i="37"/>
  <c r="M8" i="37"/>
  <c r="K8" i="37"/>
  <c r="N8" i="37"/>
  <c r="M7" i="37"/>
  <c r="K7" i="37"/>
  <c r="N7" i="37"/>
  <c r="M6" i="37"/>
  <c r="K6" i="37"/>
  <c r="N6" i="37"/>
  <c r="M5" i="37"/>
  <c r="K5" i="37"/>
  <c r="N5" i="37"/>
  <c r="M4" i="37"/>
  <c r="K4" i="37"/>
  <c r="N4" i="37"/>
  <c r="M18" i="36"/>
  <c r="K18" i="36"/>
  <c r="N18" i="36"/>
  <c r="M17" i="36"/>
  <c r="K17" i="36"/>
  <c r="N17" i="36"/>
  <c r="M16" i="36"/>
  <c r="K16" i="36"/>
  <c r="N16" i="36"/>
  <c r="M15" i="36"/>
  <c r="K15" i="36"/>
  <c r="N15" i="36"/>
  <c r="M14" i="36"/>
  <c r="K14" i="36"/>
  <c r="N14" i="36"/>
  <c r="M13" i="36"/>
  <c r="K13" i="36"/>
  <c r="N13" i="36"/>
  <c r="M12" i="36"/>
  <c r="K12" i="36"/>
  <c r="N12" i="36"/>
  <c r="M10" i="36"/>
  <c r="K10" i="36"/>
  <c r="N10" i="36"/>
  <c r="M9" i="36"/>
  <c r="K9" i="36"/>
  <c r="N9" i="36"/>
  <c r="M8" i="36"/>
  <c r="K8" i="36"/>
  <c r="N8" i="36"/>
  <c r="M7" i="36"/>
  <c r="K7" i="36"/>
  <c r="N7" i="36"/>
  <c r="M6" i="36"/>
  <c r="K6" i="36"/>
  <c r="N6" i="36"/>
  <c r="M5" i="36"/>
  <c r="K5" i="36"/>
  <c r="N5" i="36"/>
  <c r="M4" i="36"/>
  <c r="K4" i="36"/>
  <c r="N4" i="36"/>
  <c r="M18" i="35"/>
  <c r="K18" i="35"/>
  <c r="N18" i="35"/>
  <c r="M17" i="35"/>
  <c r="K17" i="35"/>
  <c r="N17" i="35"/>
  <c r="M16" i="35"/>
  <c r="K16" i="35"/>
  <c r="N16" i="35"/>
  <c r="M15" i="35"/>
  <c r="K15" i="35"/>
  <c r="N15" i="35"/>
  <c r="M14" i="35"/>
  <c r="K14" i="35"/>
  <c r="N14" i="35"/>
  <c r="M13" i="35"/>
  <c r="K13" i="35"/>
  <c r="N13" i="35"/>
  <c r="N12" i="35"/>
  <c r="M12" i="35"/>
  <c r="K12" i="35"/>
  <c r="M10" i="35"/>
  <c r="K10" i="35"/>
  <c r="N10" i="35"/>
  <c r="M9" i="35"/>
  <c r="K9" i="35"/>
  <c r="N9" i="35"/>
  <c r="M8" i="35"/>
  <c r="K8" i="35"/>
  <c r="N8" i="35"/>
  <c r="M7" i="35"/>
  <c r="K7" i="35"/>
  <c r="N7" i="35"/>
  <c r="M6" i="35"/>
  <c r="K6" i="35"/>
  <c r="N6" i="35"/>
  <c r="M5" i="35"/>
  <c r="K5" i="35"/>
  <c r="N5" i="35"/>
  <c r="M4" i="35"/>
  <c r="K4" i="35"/>
  <c r="N4" i="35"/>
  <c r="M18" i="34"/>
  <c r="K18" i="34"/>
  <c r="N18" i="34"/>
  <c r="M17" i="34"/>
  <c r="K17" i="34"/>
  <c r="N17" i="34"/>
  <c r="M16" i="34"/>
  <c r="K16" i="34"/>
  <c r="N16" i="34"/>
  <c r="M15" i="34"/>
  <c r="K15" i="34"/>
  <c r="N15" i="34"/>
  <c r="M14" i="34"/>
  <c r="K14" i="34"/>
  <c r="N14" i="34"/>
  <c r="M13" i="34"/>
  <c r="K13" i="34"/>
  <c r="N13" i="34"/>
  <c r="N12" i="34"/>
  <c r="M12" i="34"/>
  <c r="K12" i="34"/>
  <c r="M10" i="34"/>
  <c r="K10" i="34"/>
  <c r="N10" i="34"/>
  <c r="M9" i="34"/>
  <c r="K9" i="34"/>
  <c r="N9" i="34"/>
  <c r="M8" i="34"/>
  <c r="K8" i="34"/>
  <c r="N8" i="34"/>
  <c r="M7" i="34"/>
  <c r="K7" i="34"/>
  <c r="N7" i="34"/>
  <c r="M6" i="34"/>
  <c r="K6" i="34"/>
  <c r="N6" i="34"/>
  <c r="M5" i="34"/>
  <c r="K5" i="34"/>
  <c r="N5" i="34"/>
  <c r="M4" i="34"/>
  <c r="K4" i="34"/>
  <c r="N4" i="34"/>
  <c r="M18" i="33"/>
  <c r="K18" i="33"/>
  <c r="N18" i="33"/>
  <c r="M17" i="33"/>
  <c r="K17" i="33"/>
  <c r="N17" i="33"/>
  <c r="N16" i="33"/>
  <c r="M16" i="33"/>
  <c r="K16" i="33"/>
  <c r="N15" i="33"/>
  <c r="M15" i="33"/>
  <c r="K15" i="33"/>
  <c r="M14" i="33"/>
  <c r="K14" i="33"/>
  <c r="N14" i="33"/>
  <c r="M13" i="33"/>
  <c r="K13" i="33"/>
  <c r="N13" i="33"/>
  <c r="N12" i="33"/>
  <c r="M12" i="33"/>
  <c r="K12" i="33"/>
  <c r="N10" i="33"/>
  <c r="M10" i="33"/>
  <c r="K10" i="33"/>
  <c r="M9" i="33"/>
  <c r="K9" i="33"/>
  <c r="N9" i="33"/>
  <c r="M8" i="33"/>
  <c r="K8" i="33"/>
  <c r="N8" i="33"/>
  <c r="N7" i="33"/>
  <c r="M7" i="33"/>
  <c r="K7" i="33"/>
  <c r="N6" i="33"/>
  <c r="M6" i="33"/>
  <c r="K6" i="33"/>
  <c r="M5" i="33"/>
  <c r="K5" i="33"/>
  <c r="N5" i="33"/>
  <c r="M4" i="33"/>
  <c r="K4" i="33"/>
  <c r="N4" i="33"/>
  <c r="N19" i="33"/>
  <c r="M18" i="32"/>
  <c r="K18" i="32"/>
  <c r="N18" i="32"/>
  <c r="M17" i="32"/>
  <c r="K17" i="32"/>
  <c r="N17" i="32"/>
  <c r="N16" i="32"/>
  <c r="M16" i="32"/>
  <c r="K16" i="32"/>
  <c r="N15" i="32"/>
  <c r="M15" i="32"/>
  <c r="K15" i="32"/>
  <c r="M14" i="32"/>
  <c r="K14" i="32"/>
  <c r="N14" i="32"/>
  <c r="M13" i="32"/>
  <c r="K13" i="32"/>
  <c r="N13" i="32"/>
  <c r="N12" i="32"/>
  <c r="M12" i="32"/>
  <c r="K12" i="32"/>
  <c r="N10" i="32"/>
  <c r="M10" i="32"/>
  <c r="K10" i="32"/>
  <c r="M9" i="32"/>
  <c r="K9" i="32"/>
  <c r="N9" i="32"/>
  <c r="M8" i="32"/>
  <c r="K8" i="32"/>
  <c r="N8" i="32"/>
  <c r="N7" i="32"/>
  <c r="M7" i="32"/>
  <c r="K7" i="32"/>
  <c r="N6" i="32"/>
  <c r="M6" i="32"/>
  <c r="K6" i="32"/>
  <c r="M5" i="32"/>
  <c r="K5" i="32"/>
  <c r="N5" i="32"/>
  <c r="M4" i="32"/>
  <c r="K4" i="32"/>
  <c r="N4" i="32"/>
  <c r="N19" i="32"/>
  <c r="M18" i="31"/>
  <c r="K18" i="31"/>
  <c r="N18" i="31"/>
  <c r="M17" i="31"/>
  <c r="K17" i="31"/>
  <c r="N17" i="31"/>
  <c r="M16" i="31"/>
  <c r="K16" i="31"/>
  <c r="N16" i="31"/>
  <c r="M15" i="31"/>
  <c r="K15" i="31"/>
  <c r="N15" i="31"/>
  <c r="M14" i="31"/>
  <c r="K14" i="31"/>
  <c r="N14" i="31"/>
  <c r="M13" i="31"/>
  <c r="K13" i="31"/>
  <c r="N13" i="31"/>
  <c r="M12" i="31"/>
  <c r="K12" i="31"/>
  <c r="N12" i="31"/>
  <c r="M10" i="31"/>
  <c r="K10" i="31"/>
  <c r="N10" i="31"/>
  <c r="M9" i="31"/>
  <c r="K9" i="31"/>
  <c r="N9" i="31"/>
  <c r="M8" i="31"/>
  <c r="K8" i="31"/>
  <c r="N8" i="31"/>
  <c r="M7" i="31"/>
  <c r="K7" i="31"/>
  <c r="N7" i="31"/>
  <c r="M6" i="31"/>
  <c r="K6" i="31"/>
  <c r="N6" i="31"/>
  <c r="M5" i="31"/>
  <c r="K5" i="31"/>
  <c r="N5" i="31"/>
  <c r="M4" i="31"/>
  <c r="K4" i="31"/>
  <c r="N4" i="31"/>
  <c r="M18" i="30"/>
  <c r="K18" i="30"/>
  <c r="N18" i="30"/>
  <c r="M17" i="30"/>
  <c r="K17" i="30"/>
  <c r="N17" i="30"/>
  <c r="M16" i="30"/>
  <c r="K16" i="30"/>
  <c r="N16" i="30"/>
  <c r="N15" i="30"/>
  <c r="M15" i="30"/>
  <c r="K15" i="30"/>
  <c r="M14" i="30"/>
  <c r="K14" i="30"/>
  <c r="N14" i="30"/>
  <c r="M13" i="30"/>
  <c r="K13" i="30"/>
  <c r="N13" i="30"/>
  <c r="M12" i="30"/>
  <c r="K12" i="30"/>
  <c r="N12" i="30"/>
  <c r="M10" i="30"/>
  <c r="K10" i="30"/>
  <c r="N10" i="30"/>
  <c r="M9" i="30"/>
  <c r="K9" i="30"/>
  <c r="N9" i="30"/>
  <c r="M8" i="30"/>
  <c r="K8" i="30"/>
  <c r="N8" i="30"/>
  <c r="M7" i="30"/>
  <c r="K7" i="30"/>
  <c r="N7" i="30"/>
  <c r="N6" i="30"/>
  <c r="M6" i="30"/>
  <c r="K6" i="30"/>
  <c r="M5" i="30"/>
  <c r="K5" i="30"/>
  <c r="N5" i="30"/>
  <c r="M4" i="30"/>
  <c r="K4" i="30"/>
  <c r="N4" i="30"/>
  <c r="M18" i="29"/>
  <c r="K18" i="29"/>
  <c r="N18" i="29"/>
  <c r="M17" i="29"/>
  <c r="K17" i="29"/>
  <c r="N17" i="29"/>
  <c r="M16" i="29"/>
  <c r="K16" i="29"/>
  <c r="N16" i="29"/>
  <c r="M15" i="29"/>
  <c r="K15" i="29"/>
  <c r="N15" i="29"/>
  <c r="M14" i="29"/>
  <c r="K14" i="29"/>
  <c r="N14" i="29"/>
  <c r="M13" i="29"/>
  <c r="K13" i="29"/>
  <c r="N13" i="29"/>
  <c r="M12" i="29"/>
  <c r="K12" i="29"/>
  <c r="N12" i="29"/>
  <c r="M10" i="29"/>
  <c r="K10" i="29"/>
  <c r="N10" i="29"/>
  <c r="M9" i="29"/>
  <c r="K9" i="29"/>
  <c r="N9" i="29"/>
  <c r="M8" i="29"/>
  <c r="K8" i="29"/>
  <c r="N8" i="29"/>
  <c r="M7" i="29"/>
  <c r="K7" i="29"/>
  <c r="N7" i="29"/>
  <c r="M6" i="29"/>
  <c r="K6" i="29"/>
  <c r="N6" i="29"/>
  <c r="M5" i="29"/>
  <c r="K5" i="29"/>
  <c r="N5" i="29"/>
  <c r="M4" i="29"/>
  <c r="K4" i="29"/>
  <c r="N4" i="29"/>
  <c r="M18" i="28"/>
  <c r="K18" i="28"/>
  <c r="N18" i="28"/>
  <c r="M17" i="28"/>
  <c r="K17" i="28"/>
  <c r="N17" i="28"/>
  <c r="N16" i="28"/>
  <c r="M16" i="28"/>
  <c r="K16" i="28"/>
  <c r="N15" i="28"/>
  <c r="M15" i="28"/>
  <c r="K15" i="28"/>
  <c r="M14" i="28"/>
  <c r="K14" i="28"/>
  <c r="N14" i="28"/>
  <c r="M13" i="28"/>
  <c r="K13" i="28"/>
  <c r="N13" i="28"/>
  <c r="N12" i="28"/>
  <c r="M12" i="28"/>
  <c r="K12" i="28"/>
  <c r="N10" i="28"/>
  <c r="M10" i="28"/>
  <c r="K10" i="28"/>
  <c r="M9" i="28"/>
  <c r="K9" i="28"/>
  <c r="N9" i="28"/>
  <c r="M8" i="28"/>
  <c r="K8" i="28"/>
  <c r="N8" i="28"/>
  <c r="N7" i="28"/>
  <c r="M7" i="28"/>
  <c r="K7" i="28"/>
  <c r="N6" i="28"/>
  <c r="M6" i="28"/>
  <c r="K6" i="28"/>
  <c r="M5" i="28"/>
  <c r="K5" i="28"/>
  <c r="N5" i="28"/>
  <c r="M4" i="28"/>
  <c r="K4" i="28"/>
  <c r="N4" i="28"/>
  <c r="N19" i="28"/>
  <c r="N19" i="23"/>
  <c r="N19" i="21"/>
  <c r="N19" i="20"/>
  <c r="N19" i="19"/>
  <c r="N19" i="18"/>
  <c r="N19" i="17"/>
  <c r="N19" i="10"/>
  <c r="N19" i="7"/>
  <c r="N19" i="6"/>
  <c r="N19" i="27"/>
  <c r="M18" i="27"/>
  <c r="K18" i="27"/>
  <c r="N18" i="27"/>
  <c r="M17" i="27"/>
  <c r="K17" i="27"/>
  <c r="N17" i="27"/>
  <c r="M16" i="27"/>
  <c r="K16" i="27"/>
  <c r="N16" i="27"/>
  <c r="M15" i="27"/>
  <c r="K15" i="27"/>
  <c r="N15" i="27"/>
  <c r="M14" i="27"/>
  <c r="K14" i="27"/>
  <c r="N14" i="27"/>
  <c r="M13" i="27"/>
  <c r="K13" i="27"/>
  <c r="N13" i="27"/>
  <c r="M12" i="27"/>
  <c r="K12" i="27"/>
  <c r="N12" i="27"/>
  <c r="M10" i="27"/>
  <c r="K10" i="27"/>
  <c r="N10" i="27"/>
  <c r="M9" i="27"/>
  <c r="K9" i="27"/>
  <c r="N9" i="27"/>
  <c r="M8" i="27"/>
  <c r="K8" i="27"/>
  <c r="N8" i="27"/>
  <c r="M7" i="27"/>
  <c r="K7" i="27"/>
  <c r="N7" i="27"/>
  <c r="M6" i="27"/>
  <c r="K6" i="27"/>
  <c r="N6" i="27"/>
  <c r="M5" i="27"/>
  <c r="K5" i="27"/>
  <c r="N5" i="27"/>
  <c r="M4" i="27"/>
  <c r="K4" i="27"/>
  <c r="N4" i="27"/>
  <c r="K18" i="26"/>
  <c r="N18" i="26"/>
  <c r="K17" i="26"/>
  <c r="N17" i="26"/>
  <c r="K16" i="26"/>
  <c r="N16" i="26"/>
  <c r="K15" i="26"/>
  <c r="N15" i="26"/>
  <c r="K14" i="26"/>
  <c r="N14" i="26"/>
  <c r="K13" i="26"/>
  <c r="N13" i="26"/>
  <c r="K12" i="26"/>
  <c r="N12" i="26"/>
  <c r="K10" i="26"/>
  <c r="N10" i="26"/>
  <c r="K9" i="26"/>
  <c r="N9" i="26"/>
  <c r="K8" i="26"/>
  <c r="N8" i="26"/>
  <c r="K7" i="26"/>
  <c r="N7" i="26"/>
  <c r="K6" i="26"/>
  <c r="N6" i="26"/>
  <c r="K5" i="26"/>
  <c r="N5" i="26"/>
  <c r="K4" i="26"/>
  <c r="N4" i="26"/>
  <c r="K18" i="25"/>
  <c r="N18" i="25"/>
  <c r="K17" i="25"/>
  <c r="N17" i="25"/>
  <c r="K16" i="25"/>
  <c r="N16" i="25"/>
  <c r="K15" i="25"/>
  <c r="N15" i="25"/>
  <c r="K14" i="25"/>
  <c r="N14" i="25"/>
  <c r="K13" i="25"/>
  <c r="N13" i="25"/>
  <c r="K12" i="25"/>
  <c r="N12" i="25"/>
  <c r="K10" i="25"/>
  <c r="N10" i="25"/>
  <c r="K9" i="25"/>
  <c r="N9" i="25"/>
  <c r="K8" i="25"/>
  <c r="N8" i="25"/>
  <c r="K7" i="25"/>
  <c r="N7" i="25"/>
  <c r="K6" i="25"/>
  <c r="N6" i="25"/>
  <c r="K5" i="25"/>
  <c r="N5" i="25"/>
  <c r="K4" i="25"/>
  <c r="N4" i="25"/>
  <c r="N19" i="24"/>
  <c r="M18" i="24"/>
  <c r="K18" i="24"/>
  <c r="N18" i="24"/>
  <c r="M17" i="24"/>
  <c r="K17" i="24"/>
  <c r="N17" i="24"/>
  <c r="M16" i="24"/>
  <c r="K16" i="24"/>
  <c r="N16" i="24"/>
  <c r="N15" i="24"/>
  <c r="M15" i="24"/>
  <c r="K15" i="24"/>
  <c r="M14" i="24"/>
  <c r="K14" i="24"/>
  <c r="N14" i="24"/>
  <c r="M13" i="24"/>
  <c r="K13" i="24"/>
  <c r="N13" i="24"/>
  <c r="M12" i="24"/>
  <c r="K12" i="24"/>
  <c r="N12" i="24"/>
  <c r="M10" i="24"/>
  <c r="K10" i="24"/>
  <c r="N10" i="24"/>
  <c r="N9" i="24"/>
  <c r="M9" i="24"/>
  <c r="K9" i="24"/>
  <c r="M8" i="24"/>
  <c r="K8" i="24"/>
  <c r="N8" i="24"/>
  <c r="M7" i="24"/>
  <c r="K7" i="24"/>
  <c r="N7" i="24"/>
  <c r="N6" i="24"/>
  <c r="M6" i="24"/>
  <c r="K6" i="24"/>
  <c r="M5" i="24"/>
  <c r="K5" i="24"/>
  <c r="N5" i="24"/>
  <c r="M4" i="24"/>
  <c r="K4" i="24"/>
  <c r="N4" i="24"/>
  <c r="N19" i="38"/>
  <c r="N19" i="35"/>
  <c r="N19" i="29"/>
  <c r="N19" i="42"/>
  <c r="N19" i="50"/>
  <c r="N19" i="46"/>
  <c r="N19" i="44"/>
  <c r="N19" i="40"/>
  <c r="N19" i="37"/>
  <c r="N19" i="51"/>
  <c r="N19" i="49"/>
  <c r="N19" i="48"/>
  <c r="N19" i="45"/>
  <c r="N19" i="43"/>
  <c r="N19" i="39"/>
  <c r="N19" i="41"/>
  <c r="N19" i="36"/>
  <c r="N19" i="34"/>
  <c r="N19" i="53"/>
  <c r="N19" i="52"/>
  <c r="N19" i="30"/>
  <c r="N19" i="26"/>
  <c r="N19" i="25"/>
  <c r="M4" i="23"/>
  <c r="M5" i="23"/>
  <c r="M6" i="23"/>
  <c r="M7" i="23"/>
  <c r="M8" i="23"/>
  <c r="M9" i="23"/>
  <c r="M10" i="23"/>
  <c r="M12" i="23"/>
  <c r="M13" i="23"/>
  <c r="M14" i="23"/>
  <c r="M15" i="23"/>
  <c r="M16" i="23"/>
  <c r="M17" i="23"/>
  <c r="M18" i="23"/>
  <c r="M19" i="23"/>
  <c r="K18" i="23"/>
  <c r="N18" i="23"/>
  <c r="K17" i="23"/>
  <c r="N17" i="23"/>
  <c r="K16" i="23"/>
  <c r="N16" i="23"/>
  <c r="K15" i="23"/>
  <c r="N15" i="23"/>
  <c r="K14" i="23"/>
  <c r="N14" i="23"/>
  <c r="K13" i="23"/>
  <c r="N13" i="23"/>
  <c r="K12" i="23"/>
  <c r="N12" i="23"/>
  <c r="K10" i="23"/>
  <c r="N10" i="23"/>
  <c r="K9" i="23"/>
  <c r="N9" i="23"/>
  <c r="K8" i="23"/>
  <c r="N8" i="23"/>
  <c r="K7" i="23"/>
  <c r="N7" i="23"/>
  <c r="K6" i="23"/>
  <c r="N6" i="23"/>
  <c r="K5" i="23"/>
  <c r="N5" i="23"/>
  <c r="K4" i="23"/>
  <c r="N4" i="23"/>
  <c r="M4" i="22"/>
  <c r="M5" i="22"/>
  <c r="M6" i="22"/>
  <c r="M7" i="22"/>
  <c r="M8" i="22"/>
  <c r="M9" i="22"/>
  <c r="M10" i="22"/>
  <c r="M12" i="22"/>
  <c r="M13" i="22"/>
  <c r="M14" i="22"/>
  <c r="M15" i="22"/>
  <c r="M16" i="22"/>
  <c r="M17" i="22"/>
  <c r="M18" i="22"/>
  <c r="K18" i="22"/>
  <c r="N18" i="22"/>
  <c r="K17" i="22"/>
  <c r="N17" i="22"/>
  <c r="K16" i="22"/>
  <c r="N16" i="22"/>
  <c r="K15" i="22"/>
  <c r="N15" i="22"/>
  <c r="K14" i="22"/>
  <c r="N14" i="22"/>
  <c r="K13" i="22"/>
  <c r="N13" i="22"/>
  <c r="K12" i="22"/>
  <c r="N12" i="22"/>
  <c r="K10" i="22"/>
  <c r="N10" i="22"/>
  <c r="K9" i="22"/>
  <c r="N9" i="22"/>
  <c r="K8" i="22"/>
  <c r="N8" i="22"/>
  <c r="K7" i="22"/>
  <c r="N7" i="22"/>
  <c r="K6" i="22"/>
  <c r="N6" i="22"/>
  <c r="K5" i="22"/>
  <c r="N5" i="22"/>
  <c r="K4" i="22"/>
  <c r="N4" i="22"/>
  <c r="M4" i="21"/>
  <c r="M5" i="21"/>
  <c r="M6" i="21"/>
  <c r="M7" i="21"/>
  <c r="M8" i="21"/>
  <c r="M9" i="21"/>
  <c r="M10" i="21"/>
  <c r="M12" i="21"/>
  <c r="M13" i="21"/>
  <c r="M14" i="21"/>
  <c r="M15" i="21"/>
  <c r="M16" i="21"/>
  <c r="M17" i="21"/>
  <c r="M18" i="21"/>
  <c r="K18" i="21"/>
  <c r="N18" i="21"/>
  <c r="K17" i="21"/>
  <c r="N17" i="21"/>
  <c r="K16" i="21"/>
  <c r="N16" i="21"/>
  <c r="K15" i="21"/>
  <c r="N15" i="21"/>
  <c r="K14" i="21"/>
  <c r="N14" i="21"/>
  <c r="K13" i="21"/>
  <c r="N13" i="21"/>
  <c r="K12" i="21"/>
  <c r="N12" i="21"/>
  <c r="K10" i="21"/>
  <c r="N10" i="21"/>
  <c r="K9" i="21"/>
  <c r="N9" i="21"/>
  <c r="K8" i="21"/>
  <c r="N8" i="21"/>
  <c r="K7" i="21"/>
  <c r="N7" i="21"/>
  <c r="K6" i="21"/>
  <c r="N6" i="21"/>
  <c r="K5" i="21"/>
  <c r="N5" i="21"/>
  <c r="K4" i="21"/>
  <c r="N4" i="21"/>
  <c r="M4" i="20"/>
  <c r="M19" i="20"/>
  <c r="M5" i="20"/>
  <c r="M6" i="20"/>
  <c r="M7" i="20"/>
  <c r="M8" i="20"/>
  <c r="M9" i="20"/>
  <c r="M10" i="20"/>
  <c r="M12" i="20"/>
  <c r="M13" i="20"/>
  <c r="M14" i="20"/>
  <c r="M15" i="20"/>
  <c r="M16" i="20"/>
  <c r="M17" i="20"/>
  <c r="M18" i="20"/>
  <c r="K18" i="20"/>
  <c r="N18" i="20"/>
  <c r="K17" i="20"/>
  <c r="N17" i="20"/>
  <c r="K16" i="20"/>
  <c r="N16" i="20"/>
  <c r="K15" i="20"/>
  <c r="N15" i="20"/>
  <c r="K14" i="20"/>
  <c r="N14" i="20"/>
  <c r="K13" i="20"/>
  <c r="N13" i="20"/>
  <c r="K12" i="20"/>
  <c r="N12" i="20"/>
  <c r="K10" i="20"/>
  <c r="N10" i="20"/>
  <c r="K9" i="20"/>
  <c r="N9" i="20"/>
  <c r="K8" i="20"/>
  <c r="N8" i="20"/>
  <c r="K7" i="20"/>
  <c r="N7" i="20"/>
  <c r="K6" i="20"/>
  <c r="N6" i="20"/>
  <c r="K5" i="20"/>
  <c r="N5" i="20"/>
  <c r="K4" i="20"/>
  <c r="N4" i="20"/>
  <c r="M4" i="19"/>
  <c r="M5" i="19"/>
  <c r="M6" i="19"/>
  <c r="M7" i="19"/>
  <c r="M8" i="19"/>
  <c r="M9" i="19"/>
  <c r="M10" i="19"/>
  <c r="M12" i="19"/>
  <c r="M13" i="19"/>
  <c r="M14" i="19"/>
  <c r="M15" i="19"/>
  <c r="M16" i="19"/>
  <c r="M17" i="19"/>
  <c r="M18" i="19"/>
  <c r="M19" i="19"/>
  <c r="K18" i="19"/>
  <c r="N18" i="19"/>
  <c r="K17" i="19"/>
  <c r="N17" i="19"/>
  <c r="K16" i="19"/>
  <c r="N16" i="19"/>
  <c r="K15" i="19"/>
  <c r="N15" i="19"/>
  <c r="K14" i="19"/>
  <c r="N14" i="19"/>
  <c r="K13" i="19"/>
  <c r="N13" i="19"/>
  <c r="K12" i="19"/>
  <c r="N12" i="19"/>
  <c r="K10" i="19"/>
  <c r="N10" i="19"/>
  <c r="K9" i="19"/>
  <c r="N9" i="19"/>
  <c r="K8" i="19"/>
  <c r="N8" i="19"/>
  <c r="K7" i="19"/>
  <c r="N7" i="19"/>
  <c r="K6" i="19"/>
  <c r="N6" i="19"/>
  <c r="K5" i="19"/>
  <c r="N5" i="19"/>
  <c r="K4" i="19"/>
  <c r="N4" i="19"/>
  <c r="M4" i="18"/>
  <c r="M5" i="18"/>
  <c r="M6" i="18"/>
  <c r="M7" i="18"/>
  <c r="M8" i="18"/>
  <c r="M9" i="18"/>
  <c r="M10" i="18"/>
  <c r="M12" i="18"/>
  <c r="M13" i="18"/>
  <c r="M14" i="18"/>
  <c r="M15" i="18"/>
  <c r="M16" i="18"/>
  <c r="M17" i="18"/>
  <c r="M18" i="18"/>
  <c r="K18" i="18"/>
  <c r="N18" i="18"/>
  <c r="K17" i="18"/>
  <c r="N17" i="18"/>
  <c r="K16" i="18"/>
  <c r="N16" i="18"/>
  <c r="K15" i="18"/>
  <c r="N15" i="18"/>
  <c r="K14" i="18"/>
  <c r="N14" i="18"/>
  <c r="K13" i="18"/>
  <c r="N13" i="18"/>
  <c r="K12" i="18"/>
  <c r="N12" i="18"/>
  <c r="K10" i="18"/>
  <c r="N10" i="18"/>
  <c r="K9" i="18"/>
  <c r="N9" i="18"/>
  <c r="K8" i="18"/>
  <c r="N8" i="18"/>
  <c r="K7" i="18"/>
  <c r="N7" i="18"/>
  <c r="K6" i="18"/>
  <c r="N6" i="18"/>
  <c r="K5" i="18"/>
  <c r="N5" i="18"/>
  <c r="K4" i="18"/>
  <c r="N4" i="18"/>
  <c r="M4" i="17"/>
  <c r="M5" i="17"/>
  <c r="M6" i="17"/>
  <c r="M7" i="17"/>
  <c r="M8" i="17"/>
  <c r="M9" i="17"/>
  <c r="M10" i="17"/>
  <c r="M12" i="17"/>
  <c r="M13" i="17"/>
  <c r="M14" i="17"/>
  <c r="M15" i="17"/>
  <c r="M16" i="17"/>
  <c r="M17" i="17"/>
  <c r="M18" i="17"/>
  <c r="K18" i="17"/>
  <c r="N18" i="17"/>
  <c r="K17" i="17"/>
  <c r="N17" i="17"/>
  <c r="K16" i="17"/>
  <c r="N16" i="17"/>
  <c r="K15" i="17"/>
  <c r="N15" i="17"/>
  <c r="K14" i="17"/>
  <c r="N14" i="17"/>
  <c r="K13" i="17"/>
  <c r="N13" i="17"/>
  <c r="K12" i="17"/>
  <c r="N12" i="17"/>
  <c r="K10" i="17"/>
  <c r="N10" i="17"/>
  <c r="K9" i="17"/>
  <c r="N9" i="17"/>
  <c r="K8" i="17"/>
  <c r="N8" i="17"/>
  <c r="K7" i="17"/>
  <c r="N7" i="17"/>
  <c r="K6" i="17"/>
  <c r="N6" i="17"/>
  <c r="K5" i="17"/>
  <c r="N5" i="17"/>
  <c r="K4" i="17"/>
  <c r="N4" i="17"/>
  <c r="M4" i="16"/>
  <c r="M5" i="16"/>
  <c r="M6" i="16"/>
  <c r="M7" i="16"/>
  <c r="M8" i="16"/>
  <c r="M9" i="16"/>
  <c r="M10" i="16"/>
  <c r="M12" i="16"/>
  <c r="M13" i="16"/>
  <c r="M14" i="16"/>
  <c r="M15" i="16"/>
  <c r="M16" i="16"/>
  <c r="M17" i="16"/>
  <c r="M18" i="16"/>
  <c r="K18" i="16"/>
  <c r="N18" i="16"/>
  <c r="K17" i="16"/>
  <c r="N17" i="16"/>
  <c r="K16" i="16"/>
  <c r="N16" i="16"/>
  <c r="K15" i="16"/>
  <c r="N15" i="16"/>
  <c r="K14" i="16"/>
  <c r="N14" i="16"/>
  <c r="K13" i="16"/>
  <c r="N13" i="16"/>
  <c r="K12" i="16"/>
  <c r="N12" i="16"/>
  <c r="K10" i="16"/>
  <c r="N10" i="16"/>
  <c r="K9" i="16"/>
  <c r="N9" i="16"/>
  <c r="K8" i="16"/>
  <c r="N8" i="16"/>
  <c r="K7" i="16"/>
  <c r="N7" i="16"/>
  <c r="K6" i="16"/>
  <c r="N6" i="16"/>
  <c r="K5" i="16"/>
  <c r="N5" i="16"/>
  <c r="K4" i="16"/>
  <c r="N4" i="16"/>
  <c r="M4" i="15"/>
  <c r="M5" i="15"/>
  <c r="M6" i="15"/>
  <c r="M7" i="15"/>
  <c r="M8" i="15"/>
  <c r="M9" i="15"/>
  <c r="M10" i="15"/>
  <c r="M12" i="15"/>
  <c r="M13" i="15"/>
  <c r="M14" i="15"/>
  <c r="M15" i="15"/>
  <c r="M16" i="15"/>
  <c r="M17" i="15"/>
  <c r="M18" i="15"/>
  <c r="M19" i="15"/>
  <c r="K18" i="15"/>
  <c r="N18" i="15"/>
  <c r="K17" i="15"/>
  <c r="N17" i="15"/>
  <c r="K16" i="15"/>
  <c r="N16" i="15"/>
  <c r="K15" i="15"/>
  <c r="N15" i="15"/>
  <c r="K14" i="15"/>
  <c r="N14" i="15"/>
  <c r="K13" i="15"/>
  <c r="N13" i="15"/>
  <c r="K12" i="15"/>
  <c r="N12" i="15"/>
  <c r="K10" i="15"/>
  <c r="N10" i="15"/>
  <c r="K9" i="15"/>
  <c r="N9" i="15"/>
  <c r="K8" i="15"/>
  <c r="N8" i="15"/>
  <c r="K7" i="15"/>
  <c r="N7" i="15"/>
  <c r="K6" i="15"/>
  <c r="N6" i="15"/>
  <c r="K5" i="15"/>
  <c r="N5" i="15"/>
  <c r="K4" i="15"/>
  <c r="N4" i="15"/>
  <c r="M4" i="14"/>
  <c r="M5" i="14"/>
  <c r="M6" i="14"/>
  <c r="M7" i="14"/>
  <c r="M8" i="14"/>
  <c r="M9" i="14"/>
  <c r="M10" i="14"/>
  <c r="M12" i="14"/>
  <c r="M13" i="14"/>
  <c r="M14" i="14"/>
  <c r="M15" i="14"/>
  <c r="M16" i="14"/>
  <c r="M17" i="14"/>
  <c r="M18" i="14"/>
  <c r="K18" i="14"/>
  <c r="N18" i="14"/>
  <c r="K17" i="14"/>
  <c r="N17" i="14"/>
  <c r="K16" i="14"/>
  <c r="N16" i="14"/>
  <c r="K15" i="14"/>
  <c r="N15" i="14"/>
  <c r="K14" i="14"/>
  <c r="N14" i="14"/>
  <c r="K13" i="14"/>
  <c r="N13" i="14"/>
  <c r="K12" i="14"/>
  <c r="N12" i="14"/>
  <c r="K10" i="14"/>
  <c r="N10" i="14"/>
  <c r="K9" i="14"/>
  <c r="N9" i="14"/>
  <c r="K8" i="14"/>
  <c r="N8" i="14"/>
  <c r="K7" i="14"/>
  <c r="N7" i="14"/>
  <c r="K6" i="14"/>
  <c r="N6" i="14"/>
  <c r="K5" i="14"/>
  <c r="N5" i="14"/>
  <c r="K4" i="14"/>
  <c r="N4" i="14"/>
  <c r="M4" i="13"/>
  <c r="M5" i="13"/>
  <c r="M6" i="13"/>
  <c r="M7" i="13"/>
  <c r="M8" i="13"/>
  <c r="M9" i="13"/>
  <c r="M10" i="13"/>
  <c r="M12" i="13"/>
  <c r="M13" i="13"/>
  <c r="M14" i="13"/>
  <c r="M15" i="13"/>
  <c r="M16" i="13"/>
  <c r="M17" i="13"/>
  <c r="M18" i="13"/>
  <c r="K18" i="13"/>
  <c r="N18" i="13"/>
  <c r="K17" i="13"/>
  <c r="N17" i="13"/>
  <c r="K16" i="13"/>
  <c r="N16" i="13"/>
  <c r="K15" i="13"/>
  <c r="N15" i="13"/>
  <c r="K14" i="13"/>
  <c r="N14" i="13"/>
  <c r="K13" i="13"/>
  <c r="N13" i="13"/>
  <c r="K12" i="13"/>
  <c r="N12" i="13"/>
  <c r="K10" i="13"/>
  <c r="N10" i="13"/>
  <c r="K9" i="13"/>
  <c r="N9" i="13"/>
  <c r="K8" i="13"/>
  <c r="N8" i="13"/>
  <c r="K7" i="13"/>
  <c r="N7" i="13"/>
  <c r="K6" i="13"/>
  <c r="N6" i="13"/>
  <c r="K5" i="13"/>
  <c r="N5" i="13"/>
  <c r="K4" i="13"/>
  <c r="N4" i="13"/>
  <c r="M4" i="12"/>
  <c r="M5" i="12"/>
  <c r="M6" i="12"/>
  <c r="M7" i="12"/>
  <c r="M8" i="12"/>
  <c r="M9" i="12"/>
  <c r="M10" i="12"/>
  <c r="M12" i="12"/>
  <c r="M13" i="12"/>
  <c r="M14" i="12"/>
  <c r="M15" i="12"/>
  <c r="M16" i="12"/>
  <c r="M17" i="12"/>
  <c r="M18" i="12"/>
  <c r="K18" i="12"/>
  <c r="N18" i="12"/>
  <c r="K17" i="12"/>
  <c r="N17" i="12"/>
  <c r="K16" i="12"/>
  <c r="N16" i="12"/>
  <c r="K15" i="12"/>
  <c r="N15" i="12"/>
  <c r="K14" i="12"/>
  <c r="N14" i="12"/>
  <c r="K13" i="12"/>
  <c r="N13" i="12"/>
  <c r="K12" i="12"/>
  <c r="N12" i="12"/>
  <c r="K10" i="12"/>
  <c r="N10" i="12"/>
  <c r="K9" i="12"/>
  <c r="N9" i="12"/>
  <c r="K8" i="12"/>
  <c r="N8" i="12"/>
  <c r="K7" i="12"/>
  <c r="N7" i="12"/>
  <c r="K6" i="12"/>
  <c r="N6" i="12"/>
  <c r="K5" i="12"/>
  <c r="N5" i="12"/>
  <c r="K4" i="12"/>
  <c r="N4" i="12"/>
  <c r="M4" i="11"/>
  <c r="M5" i="11"/>
  <c r="M6" i="11"/>
  <c r="M7" i="11"/>
  <c r="M8" i="11"/>
  <c r="M9" i="11"/>
  <c r="M10" i="11"/>
  <c r="M12" i="11"/>
  <c r="M13" i="11"/>
  <c r="M14" i="11"/>
  <c r="M15" i="11"/>
  <c r="M16" i="11"/>
  <c r="M17" i="11"/>
  <c r="M18" i="11"/>
  <c r="M19" i="11"/>
  <c r="K18" i="11"/>
  <c r="N18" i="11"/>
  <c r="K17" i="11"/>
  <c r="N17" i="11"/>
  <c r="K16" i="11"/>
  <c r="N16" i="11"/>
  <c r="K15" i="11"/>
  <c r="N15" i="11"/>
  <c r="K14" i="11"/>
  <c r="N14" i="11"/>
  <c r="K13" i="11"/>
  <c r="N13" i="11"/>
  <c r="K12" i="11"/>
  <c r="N12" i="11"/>
  <c r="K10" i="11"/>
  <c r="N10" i="11"/>
  <c r="K9" i="11"/>
  <c r="N9" i="11"/>
  <c r="K8" i="11"/>
  <c r="N8" i="11"/>
  <c r="K7" i="11"/>
  <c r="N7" i="11"/>
  <c r="K6" i="11"/>
  <c r="N6" i="11"/>
  <c r="K5" i="11"/>
  <c r="N5" i="11"/>
  <c r="K4" i="11"/>
  <c r="N4" i="11"/>
  <c r="M4" i="10"/>
  <c r="M5" i="10"/>
  <c r="M6" i="10"/>
  <c r="M7" i="10"/>
  <c r="M8" i="10"/>
  <c r="M9" i="10"/>
  <c r="M10" i="10"/>
  <c r="M12" i="10"/>
  <c r="M13" i="10"/>
  <c r="M14" i="10"/>
  <c r="M15" i="10"/>
  <c r="M16" i="10"/>
  <c r="M17" i="10"/>
  <c r="M18" i="10"/>
  <c r="M19" i="10"/>
  <c r="K18" i="10"/>
  <c r="N18" i="10"/>
  <c r="K17" i="10"/>
  <c r="N17" i="10"/>
  <c r="K16" i="10"/>
  <c r="N16" i="10"/>
  <c r="K15" i="10"/>
  <c r="N15" i="10"/>
  <c r="K14" i="10"/>
  <c r="N14" i="10"/>
  <c r="K13" i="10"/>
  <c r="N13" i="10"/>
  <c r="K12" i="10"/>
  <c r="N12" i="10"/>
  <c r="K10" i="10"/>
  <c r="N10" i="10"/>
  <c r="K9" i="10"/>
  <c r="N9" i="10"/>
  <c r="K8" i="10"/>
  <c r="N8" i="10"/>
  <c r="K7" i="10"/>
  <c r="N7" i="10"/>
  <c r="K6" i="10"/>
  <c r="N6" i="10"/>
  <c r="K5" i="10"/>
  <c r="N5" i="10"/>
  <c r="K4" i="10"/>
  <c r="N4" i="10"/>
  <c r="M4" i="9"/>
  <c r="M5" i="9"/>
  <c r="M6" i="9"/>
  <c r="M7" i="9"/>
  <c r="M8" i="9"/>
  <c r="M9" i="9"/>
  <c r="M10" i="9"/>
  <c r="M12" i="9"/>
  <c r="M13" i="9"/>
  <c r="M14" i="9"/>
  <c r="M15" i="9"/>
  <c r="M16" i="9"/>
  <c r="M17" i="9"/>
  <c r="M18" i="9"/>
  <c r="K18" i="9"/>
  <c r="N18" i="9"/>
  <c r="K17" i="9"/>
  <c r="N17" i="9"/>
  <c r="K16" i="9"/>
  <c r="N16" i="9"/>
  <c r="K15" i="9"/>
  <c r="N15" i="9"/>
  <c r="K14" i="9"/>
  <c r="N14" i="9"/>
  <c r="K13" i="9"/>
  <c r="N13" i="9"/>
  <c r="K12" i="9"/>
  <c r="N12" i="9"/>
  <c r="K10" i="9"/>
  <c r="N10" i="9"/>
  <c r="K9" i="9"/>
  <c r="N9" i="9"/>
  <c r="K8" i="9"/>
  <c r="N8" i="9"/>
  <c r="K7" i="9"/>
  <c r="N7" i="9"/>
  <c r="K6" i="9"/>
  <c r="N6" i="9"/>
  <c r="K5" i="9"/>
  <c r="N5" i="9"/>
  <c r="K4" i="9"/>
  <c r="N4" i="9"/>
  <c r="M4" i="8"/>
  <c r="M5" i="8"/>
  <c r="M6" i="8"/>
  <c r="M7" i="8"/>
  <c r="M8" i="8"/>
  <c r="M9" i="8"/>
  <c r="M10" i="8"/>
  <c r="M12" i="8"/>
  <c r="M13" i="8"/>
  <c r="M14" i="8"/>
  <c r="M15" i="8"/>
  <c r="M16" i="8"/>
  <c r="M17" i="8"/>
  <c r="M18" i="8"/>
  <c r="K18" i="8"/>
  <c r="N18" i="8"/>
  <c r="K17" i="8"/>
  <c r="N17" i="8"/>
  <c r="K16" i="8"/>
  <c r="N16" i="8"/>
  <c r="K15" i="8"/>
  <c r="N15" i="8"/>
  <c r="K14" i="8"/>
  <c r="N14" i="8"/>
  <c r="K13" i="8"/>
  <c r="N13" i="8"/>
  <c r="K12" i="8"/>
  <c r="N12" i="8"/>
  <c r="K10" i="8"/>
  <c r="N10" i="8"/>
  <c r="K9" i="8"/>
  <c r="N9" i="8"/>
  <c r="K8" i="8"/>
  <c r="N8" i="8"/>
  <c r="K7" i="8"/>
  <c r="N7" i="8"/>
  <c r="K6" i="8"/>
  <c r="N6" i="8"/>
  <c r="K5" i="8"/>
  <c r="N5" i="8"/>
  <c r="K4" i="8"/>
  <c r="N4" i="8"/>
  <c r="M4" i="7"/>
  <c r="M5" i="7"/>
  <c r="M19" i="7"/>
  <c r="M6" i="7"/>
  <c r="M7" i="7"/>
  <c r="M8" i="7"/>
  <c r="M9" i="7"/>
  <c r="M10" i="7"/>
  <c r="M12" i="7"/>
  <c r="M13" i="7"/>
  <c r="M14" i="7"/>
  <c r="M15" i="7"/>
  <c r="M16" i="7"/>
  <c r="M17" i="7"/>
  <c r="M18" i="7"/>
  <c r="K18" i="7"/>
  <c r="N18" i="7"/>
  <c r="K17" i="7"/>
  <c r="N17" i="7"/>
  <c r="K16" i="7"/>
  <c r="N16" i="7"/>
  <c r="K15" i="7"/>
  <c r="N15" i="7"/>
  <c r="K14" i="7"/>
  <c r="N14" i="7"/>
  <c r="K13" i="7"/>
  <c r="N13" i="7"/>
  <c r="K12" i="7"/>
  <c r="N12" i="7"/>
  <c r="K10" i="7"/>
  <c r="N10" i="7"/>
  <c r="K9" i="7"/>
  <c r="N9" i="7"/>
  <c r="K8" i="7"/>
  <c r="N8" i="7"/>
  <c r="K7" i="7"/>
  <c r="N7" i="7"/>
  <c r="K6" i="7"/>
  <c r="N6" i="7"/>
  <c r="K5" i="7"/>
  <c r="N5" i="7"/>
  <c r="K4" i="7"/>
  <c r="N4" i="7"/>
  <c r="M4" i="6"/>
  <c r="M5" i="6"/>
  <c r="M6" i="6"/>
  <c r="M7" i="6"/>
  <c r="M19" i="6"/>
  <c r="M8" i="6"/>
  <c r="M9" i="6"/>
  <c r="M10" i="6"/>
  <c r="M12" i="6"/>
  <c r="M13" i="6"/>
  <c r="M14" i="6"/>
  <c r="M15" i="6"/>
  <c r="M16" i="6"/>
  <c r="M17" i="6"/>
  <c r="M18" i="6"/>
  <c r="K18" i="6"/>
  <c r="N18" i="6"/>
  <c r="K17" i="6"/>
  <c r="N17" i="6"/>
  <c r="K16" i="6"/>
  <c r="N16" i="6"/>
  <c r="K15" i="6"/>
  <c r="N15" i="6"/>
  <c r="K14" i="6"/>
  <c r="N14" i="6"/>
  <c r="K13" i="6"/>
  <c r="N13" i="6"/>
  <c r="K12" i="6"/>
  <c r="N12" i="6"/>
  <c r="K10" i="6"/>
  <c r="N10" i="6"/>
  <c r="K9" i="6"/>
  <c r="N9" i="6"/>
  <c r="K8" i="6"/>
  <c r="N8" i="6"/>
  <c r="K7" i="6"/>
  <c r="N7" i="6"/>
  <c r="K6" i="6"/>
  <c r="N6" i="6"/>
  <c r="K5" i="6"/>
  <c r="N5" i="6"/>
  <c r="K4" i="6"/>
  <c r="N4" i="6"/>
  <c r="M4" i="5"/>
  <c r="M5" i="5"/>
  <c r="M6" i="5"/>
  <c r="M7" i="5"/>
  <c r="M8" i="5"/>
  <c r="M9" i="5"/>
  <c r="M10" i="5"/>
  <c r="M12" i="5"/>
  <c r="M13" i="5"/>
  <c r="M14" i="5"/>
  <c r="M15" i="5"/>
  <c r="M16" i="5"/>
  <c r="M17" i="5"/>
  <c r="M18" i="5"/>
  <c r="K18" i="5"/>
  <c r="N18" i="5"/>
  <c r="K17" i="5"/>
  <c r="N17" i="5"/>
  <c r="K16" i="5"/>
  <c r="N16" i="5"/>
  <c r="K15" i="5"/>
  <c r="N15" i="5"/>
  <c r="K14" i="5"/>
  <c r="N14" i="5"/>
  <c r="K13" i="5"/>
  <c r="N13" i="5"/>
  <c r="K12" i="5"/>
  <c r="N12" i="5"/>
  <c r="K10" i="5"/>
  <c r="N10" i="5"/>
  <c r="K9" i="5"/>
  <c r="N9" i="5"/>
  <c r="K8" i="5"/>
  <c r="N8" i="5"/>
  <c r="K7" i="5"/>
  <c r="N7" i="5"/>
  <c r="K6" i="5"/>
  <c r="N6" i="5"/>
  <c r="K5" i="5"/>
  <c r="N5" i="5"/>
  <c r="K4" i="5"/>
  <c r="N4" i="5"/>
  <c r="K18" i="4"/>
  <c r="N18" i="4"/>
  <c r="K17" i="4"/>
  <c r="N17" i="4"/>
  <c r="K16" i="4"/>
  <c r="N16" i="4"/>
  <c r="K15" i="4"/>
  <c r="N15" i="4"/>
  <c r="K14" i="4"/>
  <c r="N14" i="4"/>
  <c r="K13" i="4"/>
  <c r="N13" i="4"/>
  <c r="K12" i="4"/>
  <c r="N12" i="4"/>
  <c r="N10" i="4"/>
  <c r="K9" i="4"/>
  <c r="N9" i="4"/>
  <c r="K8" i="4"/>
  <c r="N8" i="4"/>
  <c r="K7" i="4"/>
  <c r="N7" i="4"/>
  <c r="K6" i="4"/>
  <c r="N6" i="4"/>
  <c r="K5" i="4"/>
  <c r="N5" i="4"/>
  <c r="K4" i="4"/>
  <c r="N4" i="4"/>
  <c r="M4" i="3"/>
  <c r="M5" i="3"/>
  <c r="M19" i="3"/>
  <c r="M6" i="3"/>
  <c r="M7" i="3"/>
  <c r="M8" i="3"/>
  <c r="M9" i="3"/>
  <c r="M10" i="3"/>
  <c r="M12" i="3"/>
  <c r="M13" i="3"/>
  <c r="M14" i="3"/>
  <c r="M15" i="3"/>
  <c r="M16" i="3"/>
  <c r="M17" i="3"/>
  <c r="M18" i="3"/>
  <c r="K18" i="3"/>
  <c r="N18" i="3"/>
  <c r="K17" i="3"/>
  <c r="N17" i="3"/>
  <c r="K16" i="3"/>
  <c r="N16" i="3"/>
  <c r="K15" i="3"/>
  <c r="N15" i="3"/>
  <c r="K14" i="3"/>
  <c r="N14" i="3"/>
  <c r="K13" i="3"/>
  <c r="N13" i="3"/>
  <c r="K12" i="3"/>
  <c r="N12" i="3"/>
  <c r="K10" i="3"/>
  <c r="N10" i="3"/>
  <c r="K9" i="3"/>
  <c r="N9" i="3"/>
  <c r="K8" i="3"/>
  <c r="N8" i="3"/>
  <c r="K7" i="3"/>
  <c r="N7" i="3"/>
  <c r="K6" i="3"/>
  <c r="N6" i="3"/>
  <c r="K5" i="3"/>
  <c r="N5" i="3"/>
  <c r="K4" i="3"/>
  <c r="N4" i="3"/>
  <c r="M4" i="2"/>
  <c r="M5" i="2"/>
  <c r="M6" i="2"/>
  <c r="M7" i="2"/>
  <c r="M8" i="2"/>
  <c r="M9" i="2"/>
  <c r="M10" i="2"/>
  <c r="M12" i="2"/>
  <c r="M13" i="2"/>
  <c r="M14" i="2"/>
  <c r="M15" i="2"/>
  <c r="M16" i="2"/>
  <c r="M17" i="2"/>
  <c r="M18" i="2"/>
  <c r="K18" i="2"/>
  <c r="N18" i="2"/>
  <c r="K17" i="2"/>
  <c r="N17" i="2"/>
  <c r="K16" i="2"/>
  <c r="N16" i="2"/>
  <c r="K15" i="2"/>
  <c r="N15" i="2"/>
  <c r="K14" i="2"/>
  <c r="N14" i="2"/>
  <c r="K13" i="2"/>
  <c r="N13" i="2"/>
  <c r="K12" i="2"/>
  <c r="N12" i="2"/>
  <c r="K10" i="2"/>
  <c r="N10" i="2"/>
  <c r="K9" i="2"/>
  <c r="N9" i="2"/>
  <c r="K8" i="2"/>
  <c r="N8" i="2"/>
  <c r="K7" i="2"/>
  <c r="N7" i="2"/>
  <c r="K6" i="2"/>
  <c r="N6" i="2"/>
  <c r="K5" i="2"/>
  <c r="N5" i="2"/>
  <c r="K4" i="2"/>
  <c r="N4" i="2"/>
  <c r="M4" i="1"/>
  <c r="M5" i="1"/>
  <c r="M6" i="1"/>
  <c r="M7" i="1"/>
  <c r="M8" i="1"/>
  <c r="M9" i="1"/>
  <c r="M10" i="1"/>
  <c r="M12" i="1"/>
  <c r="M13" i="1"/>
  <c r="M14" i="1"/>
  <c r="M15" i="1"/>
  <c r="M16" i="1"/>
  <c r="M17" i="1"/>
  <c r="M18" i="1"/>
  <c r="K4" i="1"/>
  <c r="N4" i="1"/>
  <c r="K5" i="1"/>
  <c r="N5" i="1"/>
  <c r="K6" i="1"/>
  <c r="N6" i="1"/>
  <c r="K7" i="1"/>
  <c r="N7" i="1"/>
  <c r="K8" i="1"/>
  <c r="N8" i="1"/>
  <c r="K9" i="1"/>
  <c r="N9" i="1"/>
  <c r="K10" i="1"/>
  <c r="N10" i="1"/>
  <c r="K12" i="1"/>
  <c r="N12" i="1"/>
  <c r="K13" i="1"/>
  <c r="N13" i="1"/>
  <c r="K14" i="1"/>
  <c r="N14" i="1"/>
  <c r="K15" i="1"/>
  <c r="N15" i="1"/>
  <c r="K16" i="1"/>
  <c r="N16" i="1"/>
  <c r="K17" i="1"/>
  <c r="N17" i="1"/>
  <c r="K18" i="1"/>
  <c r="N18" i="1"/>
  <c r="M19" i="22"/>
  <c r="M19" i="12"/>
  <c r="N19" i="9"/>
  <c r="N19" i="8"/>
  <c r="N19" i="5"/>
  <c r="N19" i="4"/>
  <c r="N19" i="2"/>
  <c r="N19" i="1"/>
  <c r="N19" i="14"/>
  <c r="N19" i="22"/>
  <c r="N19" i="16"/>
  <c r="N19" i="15"/>
  <c r="N19" i="13"/>
  <c r="N19" i="12"/>
  <c r="N19" i="11"/>
  <c r="M19" i="2"/>
  <c r="M19" i="5"/>
  <c r="M19" i="13"/>
  <c r="M19" i="14"/>
  <c r="M19" i="17"/>
  <c r="M19" i="18"/>
  <c r="M19" i="9"/>
  <c r="M19" i="16"/>
  <c r="M19" i="21"/>
  <c r="M19" i="8"/>
</calcChain>
</file>

<file path=xl/sharedStrings.xml><?xml version="1.0" encoding="utf-8"?>
<sst xmlns="http://schemas.openxmlformats.org/spreadsheetml/2006/main" count="3435" uniqueCount="120">
  <si>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</si>
  <si>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</si>
  <si>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</si>
  <si>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</si>
  <si>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</si>
  <si>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</si>
  <si>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</si>
  <si>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</si>
  <si>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RED</t>
  </si>
  <si>
    <t>Initial Score</t>
  </si>
  <si>
    <t>Target Score</t>
  </si>
  <si>
    <t>Final Score</t>
  </si>
  <si>
    <t>8/8.</t>
  </si>
  <si>
    <t>Initial % Score</t>
  </si>
  <si>
    <t>Final % Score</t>
  </si>
  <si>
    <t>Inside Cut</t>
  </si>
  <si>
    <t>Outside Cut</t>
  </si>
  <si>
    <t>Matthews</t>
  </si>
  <si>
    <t>Ronaldinho</t>
  </si>
  <si>
    <t>Slap Cut</t>
  </si>
  <si>
    <t>Cruyff (hook pivot)</t>
  </si>
  <si>
    <t>Cruyff Step Over</t>
  </si>
  <si>
    <t>Outside of the foot dribble</t>
  </si>
  <si>
    <t>Sole Rolls</t>
  </si>
  <si>
    <t>Shimmy Step Over</t>
  </si>
  <si>
    <t>Fakes and Feints</t>
  </si>
  <si>
    <t>Drag Back Cruyff</t>
  </si>
  <si>
    <t>Shimmy</t>
  </si>
  <si>
    <t>Step over</t>
  </si>
  <si>
    <t>Chop Cruyff</t>
  </si>
  <si>
    <t>22/22</t>
  </si>
  <si>
    <t>18/18</t>
  </si>
  <si>
    <t>6/6.</t>
  </si>
  <si>
    <t>0-90 degrees</t>
  </si>
  <si>
    <t>LEVEL 1 MOVES 1V1</t>
  </si>
  <si>
    <t>Percentage Score</t>
  </si>
  <si>
    <t>Player</t>
  </si>
  <si>
    <t>Level</t>
  </si>
  <si>
    <t>Initial</t>
  </si>
  <si>
    <t>Final</t>
  </si>
  <si>
    <t>Location</t>
  </si>
  <si>
    <t>Abigail Allen</t>
  </si>
  <si>
    <t>Aiden Miller</t>
  </si>
  <si>
    <t>Aiden Richardson</t>
  </si>
  <si>
    <t>Alec Batt</t>
  </si>
  <si>
    <t>Angelina Lopez</t>
  </si>
  <si>
    <t>Aubrey Richardson</t>
  </si>
  <si>
    <t>Austin Owen</t>
  </si>
  <si>
    <t>Avery Plourde</t>
  </si>
  <si>
    <t>Basil Skenterous</t>
  </si>
  <si>
    <t>Braden Priddy</t>
  </si>
  <si>
    <t>Braelyn Webb</t>
  </si>
  <si>
    <t>Brigid McKinley</t>
  </si>
  <si>
    <t>Cameron Owen</t>
  </si>
  <si>
    <t>Catalina Leger</t>
  </si>
  <si>
    <t>Clare Donovan</t>
  </si>
  <si>
    <t>Clayton Survance</t>
  </si>
  <si>
    <t>Cole Marlar</t>
  </si>
  <si>
    <t>Conner Emanuel</t>
  </si>
  <si>
    <t>Crosby Reed</t>
  </si>
  <si>
    <t>Daniel Derrick</t>
  </si>
  <si>
    <t>Daniel Guthrie</t>
  </si>
  <si>
    <t>Desi Koumoustiotis</t>
  </si>
  <si>
    <t>Effie Koumoustiotis</t>
  </si>
  <si>
    <t>Ella Wilson</t>
  </si>
  <si>
    <t>Ellison Gower</t>
  </si>
  <si>
    <t>Emme Patat</t>
  </si>
  <si>
    <t>Emily Jackson</t>
  </si>
  <si>
    <t>Grace Godfrey</t>
  </si>
  <si>
    <t>Grant Dunham</t>
  </si>
  <si>
    <t>Hailey Jackosn</t>
  </si>
  <si>
    <t>Ilona Donovan</t>
  </si>
  <si>
    <t>Isabella Bilott</t>
  </si>
  <si>
    <t>Isabella Campbell</t>
  </si>
  <si>
    <t>Jackson Smith</t>
  </si>
  <si>
    <t>Jacob Fried</t>
  </si>
  <si>
    <t>Jade Thake</t>
  </si>
  <si>
    <t>Jada DeForest</t>
  </si>
  <si>
    <t>Jayden Irby</t>
  </si>
  <si>
    <t>Jeanette Campbell</t>
  </si>
  <si>
    <t>Jenna Zuchowski</t>
  </si>
  <si>
    <t>Jeydi Pelaez</t>
  </si>
  <si>
    <t>Jordan Irby</t>
  </si>
  <si>
    <t>Jonah Guthrie</t>
  </si>
  <si>
    <t>Justin Dogan</t>
  </si>
  <si>
    <t>Katie Guthrie</t>
  </si>
  <si>
    <t>Kosta Gandis</t>
  </si>
  <si>
    <t>Kyle Farmer</t>
  </si>
  <si>
    <t>Lizzy Armstrong</t>
  </si>
  <si>
    <t>Logan Survance</t>
  </si>
  <si>
    <t>Maddie Trelinski</t>
  </si>
  <si>
    <t>Madeline Witbeck</t>
  </si>
  <si>
    <t>Mia Nitsche</t>
  </si>
  <si>
    <t>Michael Mayo</t>
  </si>
  <si>
    <t>Natalie Yarem</t>
  </si>
  <si>
    <t>Nicholas Palaez</t>
  </si>
  <si>
    <t>Nicholas Sweet</t>
  </si>
  <si>
    <t>Nick Batt</t>
  </si>
  <si>
    <t>Paige Scuro</t>
  </si>
  <si>
    <t>Rachel Marlar</t>
  </si>
  <si>
    <t>Rebecca Lewis</t>
  </si>
  <si>
    <t>Rebecca Nix</t>
  </si>
  <si>
    <t>Samantha Lecuyer</t>
  </si>
  <si>
    <t>Savannah Vissage</t>
  </si>
  <si>
    <t>Scott King</t>
  </si>
  <si>
    <t>Simone Holland</t>
  </si>
  <si>
    <t>Skyler Morris</t>
  </si>
  <si>
    <t>Sofia Lopez</t>
  </si>
  <si>
    <t>Taylor Scott</t>
  </si>
  <si>
    <t>Thomas Donovan</t>
  </si>
  <si>
    <t>Timmy Reardon</t>
  </si>
  <si>
    <t>Viviane Skenteris</t>
  </si>
  <si>
    <t>Wilson Pierce</t>
  </si>
  <si>
    <t>Westley Lopez</t>
  </si>
  <si>
    <t>Zoe Gandis</t>
  </si>
  <si>
    <t>*Don't Include</t>
  </si>
  <si>
    <t xml:space="preserve">  </t>
  </si>
  <si>
    <t>Clare McKinley</t>
  </si>
  <si>
    <t>*</t>
  </si>
  <si>
    <t>Greenville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</si>
</sst>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rgb="FF00B05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b/>
      <u/>
      <sz val="1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/>
    <xf numFmtId="0" fontId="9" fillId="0" borderId="0" xfId="0" applyFont="1" applyAlignment="1"/>
    <xf numFmtId="16" fontId="6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80" Type="http://schemas.openxmlformats.org/officeDocument/2006/relationships/sharedStrings" Target="sharedStrings.xml"/><Relationship Id="rId81" Type="http://schemas.openxmlformats.org/officeDocument/2006/relationships/calcChain" Target="calcChain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theme" Target="theme/theme1.xml"/><Relationship Id="rId79" Type="http://schemas.openxmlformats.org/officeDocument/2006/relationships/styles" Target="styles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vmlDrawing" Target="../drawings/vmlDrawing9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vmlDrawing" Target="../drawings/vmlDrawing10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Relationship Id="rId2" Type="http://schemas.openxmlformats.org/officeDocument/2006/relationships/vmlDrawing" Target="../drawings/vmlDrawing11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Relationship Id="rId2" Type="http://schemas.openxmlformats.org/officeDocument/2006/relationships/vmlDrawing" Target="../drawings/vmlDrawing12.v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Relationship Id="rId2" Type="http://schemas.openxmlformats.org/officeDocument/2006/relationships/vmlDrawing" Target="../drawings/vmlDrawing13.v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Relationship Id="rId2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Relationship Id="rId2" Type="http://schemas.openxmlformats.org/officeDocument/2006/relationships/vmlDrawing" Target="../drawings/vmlDrawing15.v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Relationship Id="rId2" Type="http://schemas.openxmlformats.org/officeDocument/2006/relationships/vmlDrawing" Target="../drawings/vmlDrawing16.v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Relationship Id="rId2" Type="http://schemas.openxmlformats.org/officeDocument/2006/relationships/vmlDrawing" Target="../drawings/vmlDrawing17.v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Relationship Id="rId2" Type="http://schemas.openxmlformats.org/officeDocument/2006/relationships/vmlDrawing" Target="../drawings/vmlDrawing18.v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Relationship Id="rId2" Type="http://schemas.openxmlformats.org/officeDocument/2006/relationships/vmlDrawing" Target="../drawings/vmlDrawing19.v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Relationship Id="rId2" Type="http://schemas.openxmlformats.org/officeDocument/2006/relationships/vmlDrawing" Target="../drawings/vmlDrawing20.v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Relationship Id="rId2" Type="http://schemas.openxmlformats.org/officeDocument/2006/relationships/vmlDrawing" Target="../drawings/vmlDrawing21.v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Relationship Id="rId2" Type="http://schemas.openxmlformats.org/officeDocument/2006/relationships/vmlDrawing" Target="../drawings/vmlDrawing2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2.v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Relationship Id="rId2" Type="http://schemas.openxmlformats.org/officeDocument/2006/relationships/vmlDrawing" Target="../drawings/vmlDrawing23.v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Relationship Id="rId2" Type="http://schemas.openxmlformats.org/officeDocument/2006/relationships/vmlDrawing" Target="../drawings/vmlDrawing24.v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Relationship Id="rId2" Type="http://schemas.openxmlformats.org/officeDocument/2006/relationships/vmlDrawing" Target="../drawings/vmlDrawing25.v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Relationship Id="rId2" Type="http://schemas.openxmlformats.org/officeDocument/2006/relationships/vmlDrawing" Target="../drawings/vmlDrawing26.v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Relationship Id="rId2" Type="http://schemas.openxmlformats.org/officeDocument/2006/relationships/vmlDrawing" Target="../drawings/vmlDrawing27.v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Relationship Id="rId2" Type="http://schemas.openxmlformats.org/officeDocument/2006/relationships/vmlDrawing" Target="../drawings/vmlDrawing28.v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Relationship Id="rId2" Type="http://schemas.openxmlformats.org/officeDocument/2006/relationships/vmlDrawing" Target="../drawings/vmlDrawing29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vmlDrawing" Target="../drawings/vmlDrawing3.v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Relationship Id="rId2" Type="http://schemas.openxmlformats.org/officeDocument/2006/relationships/vmlDrawing" Target="../drawings/vmlDrawing30.v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Relationship Id="rId2" Type="http://schemas.openxmlformats.org/officeDocument/2006/relationships/vmlDrawing" Target="../drawings/vmlDrawing31.v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Relationship Id="rId2" Type="http://schemas.openxmlformats.org/officeDocument/2006/relationships/vmlDrawing" Target="../drawings/vmlDrawing32.v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Relationship Id="rId2" Type="http://schemas.openxmlformats.org/officeDocument/2006/relationships/vmlDrawing" Target="../drawings/vmlDrawing33.v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Relationship Id="rId2" Type="http://schemas.openxmlformats.org/officeDocument/2006/relationships/vmlDrawing" Target="../drawings/vmlDrawing34.v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Relationship Id="rId2" Type="http://schemas.openxmlformats.org/officeDocument/2006/relationships/vmlDrawing" Target="../drawings/vmlDrawing35.v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Relationship Id="rId2" Type="http://schemas.openxmlformats.org/officeDocument/2006/relationships/vmlDrawing" Target="../drawings/vmlDrawing36.v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Relationship Id="rId2" Type="http://schemas.openxmlformats.org/officeDocument/2006/relationships/vmlDrawing" Target="../drawings/vmlDrawing37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vmlDrawing" Target="../drawings/vmlDrawing4.v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Relationship Id="rId2" Type="http://schemas.openxmlformats.org/officeDocument/2006/relationships/vmlDrawing" Target="../drawings/vmlDrawing38.v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Relationship Id="rId2" Type="http://schemas.openxmlformats.org/officeDocument/2006/relationships/vmlDrawing" Target="../drawings/vmlDrawing39.v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Relationship Id="rId2" Type="http://schemas.openxmlformats.org/officeDocument/2006/relationships/vmlDrawing" Target="../drawings/vmlDrawing40.v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Relationship Id="rId2" Type="http://schemas.openxmlformats.org/officeDocument/2006/relationships/vmlDrawing" Target="../drawings/vmlDrawing41.v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Relationship Id="rId2" Type="http://schemas.openxmlformats.org/officeDocument/2006/relationships/vmlDrawing" Target="../drawings/vmlDrawing42.v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Relationship Id="rId2" Type="http://schemas.openxmlformats.org/officeDocument/2006/relationships/vmlDrawing" Target="../drawings/vmlDrawing43.v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Relationship Id="rId2" Type="http://schemas.openxmlformats.org/officeDocument/2006/relationships/vmlDrawing" Target="../drawings/vmlDrawing44.v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Relationship Id="rId2" Type="http://schemas.openxmlformats.org/officeDocument/2006/relationships/vmlDrawing" Target="../drawings/vmlDrawing4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vmlDrawing" Target="../drawings/vmlDrawing5.v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Relationship Id="rId2" Type="http://schemas.openxmlformats.org/officeDocument/2006/relationships/vmlDrawing" Target="../drawings/vmlDrawing46.v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Relationship Id="rId2" Type="http://schemas.openxmlformats.org/officeDocument/2006/relationships/vmlDrawing" Target="../drawings/vmlDrawing47.v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Relationship Id="rId2" Type="http://schemas.openxmlformats.org/officeDocument/2006/relationships/vmlDrawing" Target="../drawings/vmlDrawing48.v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Relationship Id="rId2" Type="http://schemas.openxmlformats.org/officeDocument/2006/relationships/vmlDrawing" Target="../drawings/vmlDrawing49.v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Relationship Id="rId2" Type="http://schemas.openxmlformats.org/officeDocument/2006/relationships/vmlDrawing" Target="../drawings/vmlDrawing50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vmlDrawing" Target="../drawings/vmlDrawing6.v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Relationship Id="rId2" Type="http://schemas.openxmlformats.org/officeDocument/2006/relationships/vmlDrawing" Target="../drawings/vmlDrawing51.v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Relationship Id="rId2" Type="http://schemas.openxmlformats.org/officeDocument/2006/relationships/vmlDrawing" Target="../drawings/vmlDrawing52.v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Relationship Id="rId2" Type="http://schemas.openxmlformats.org/officeDocument/2006/relationships/vmlDrawing" Target="../drawings/vmlDrawing53.v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Relationship Id="rId2" Type="http://schemas.openxmlformats.org/officeDocument/2006/relationships/vmlDrawing" Target="../drawings/vmlDrawing5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workbookViewId="0">
      <selection sqref="A1:A1048576"/>
    </sheetView>
  </sheetViews>
  <sheetFormatPr baseColWidth="10" defaultRowHeight="15" x14ac:dyDescent="0.2"/>
  <cols>
    <col min="1" max="1" width="21.83203125" customWidth="1"/>
  </cols>
  <sheetData>
    <row r="1" spans="1:6" x14ac:dyDescent="0.2">
      <c r="A1" t="s">
        <v>36</v>
      </c>
      <c r="B1" t="s">
        <v>37</v>
      </c>
      <c r="C1" t="s">
        <v>38</v>
      </c>
      <c r="D1" t="s">
        <v>39</v>
      </c>
      <c r="E1" t="s">
        <v>40</v>
      </c>
    </row>
    <row r="2" spans="1:6" x14ac:dyDescent="0.2">
      <c r="A2" t="s">
        <v>93</v>
      </c>
      <c r="C2">
        <v>81</v>
      </c>
      <c r="D2">
        <v>164</v>
      </c>
      <c r="E2" t="s">
        <v>119</v>
      </c>
      <c r="F2" t="s">
        <v>118</v>
      </c>
    </row>
    <row r="3" spans="1:6" x14ac:dyDescent="0.2">
      <c r="A3" t="s">
        <v>65</v>
      </c>
      <c r="B3">
        <v>1.4</v>
      </c>
      <c r="C3">
        <v>129</v>
      </c>
      <c r="D3">
        <v>129</v>
      </c>
      <c r="E3" t="s">
        <v>119</v>
      </c>
    </row>
    <row r="4" spans="1:6" x14ac:dyDescent="0.2">
      <c r="A4" t="s">
        <v>67</v>
      </c>
      <c r="B4">
        <v>1.4</v>
      </c>
      <c r="C4">
        <v>95</v>
      </c>
      <c r="D4">
        <v>129</v>
      </c>
      <c r="E4" t="s">
        <v>119</v>
      </c>
    </row>
    <row r="5" spans="1:6" x14ac:dyDescent="0.2">
      <c r="A5" t="s">
        <v>47</v>
      </c>
      <c r="B5">
        <v>1.4</v>
      </c>
      <c r="C5">
        <v>118</v>
      </c>
      <c r="D5">
        <v>125</v>
      </c>
      <c r="E5" t="s">
        <v>119</v>
      </c>
    </row>
    <row r="6" spans="1:6" x14ac:dyDescent="0.2">
      <c r="A6" t="s">
        <v>92</v>
      </c>
      <c r="B6">
        <v>1.3</v>
      </c>
      <c r="C6">
        <v>117</v>
      </c>
      <c r="D6">
        <v>117</v>
      </c>
      <c r="E6" t="s">
        <v>119</v>
      </c>
    </row>
    <row r="7" spans="1:6" x14ac:dyDescent="0.2">
      <c r="A7" t="s">
        <v>58</v>
      </c>
      <c r="B7">
        <v>1.2</v>
      </c>
      <c r="C7">
        <v>116</v>
      </c>
      <c r="D7">
        <v>116</v>
      </c>
      <c r="E7" t="s">
        <v>119</v>
      </c>
    </row>
    <row r="8" spans="1:6" x14ac:dyDescent="0.2">
      <c r="A8" t="s">
        <v>55</v>
      </c>
      <c r="B8">
        <v>1.3</v>
      </c>
      <c r="C8">
        <v>106</v>
      </c>
      <c r="D8">
        <v>114</v>
      </c>
      <c r="E8" t="s">
        <v>119</v>
      </c>
    </row>
    <row r="9" spans="1:6" x14ac:dyDescent="0.2">
      <c r="A9" t="s">
        <v>84</v>
      </c>
      <c r="C9">
        <v>110</v>
      </c>
      <c r="D9">
        <v>113</v>
      </c>
      <c r="E9" t="s">
        <v>119</v>
      </c>
      <c r="F9" t="s">
        <v>118</v>
      </c>
    </row>
    <row r="10" spans="1:6" x14ac:dyDescent="0.2">
      <c r="A10" t="s">
        <v>106</v>
      </c>
      <c r="B10">
        <v>1.2</v>
      </c>
      <c r="C10">
        <v>109</v>
      </c>
      <c r="D10">
        <v>112</v>
      </c>
      <c r="E10" t="s">
        <v>119</v>
      </c>
    </row>
    <row r="11" spans="1:6" x14ac:dyDescent="0.2">
      <c r="A11" t="s">
        <v>117</v>
      </c>
      <c r="B11">
        <v>1.3</v>
      </c>
      <c r="C11">
        <v>111</v>
      </c>
      <c r="D11">
        <v>111</v>
      </c>
      <c r="E11" t="s">
        <v>119</v>
      </c>
    </row>
    <row r="12" spans="1:6" x14ac:dyDescent="0.2">
      <c r="A12" t="s">
        <v>43</v>
      </c>
      <c r="B12">
        <v>1.3</v>
      </c>
      <c r="C12">
        <v>78</v>
      </c>
      <c r="D12">
        <v>110</v>
      </c>
      <c r="E12" t="s">
        <v>119</v>
      </c>
    </row>
    <row r="13" spans="1:6" x14ac:dyDescent="0.2">
      <c r="A13" t="s">
        <v>42</v>
      </c>
      <c r="B13">
        <v>1.2</v>
      </c>
      <c r="C13">
        <v>85</v>
      </c>
      <c r="D13">
        <v>109</v>
      </c>
      <c r="E13" t="s">
        <v>119</v>
      </c>
    </row>
    <row r="14" spans="1:6" x14ac:dyDescent="0.2">
      <c r="A14" t="s">
        <v>95</v>
      </c>
      <c r="B14">
        <v>1.2</v>
      </c>
      <c r="C14">
        <v>74</v>
      </c>
      <c r="D14">
        <v>109</v>
      </c>
      <c r="E14" t="s">
        <v>119</v>
      </c>
    </row>
    <row r="15" spans="1:6" x14ac:dyDescent="0.2">
      <c r="A15" t="s">
        <v>46</v>
      </c>
      <c r="B15">
        <v>1.2</v>
      </c>
      <c r="C15">
        <v>68</v>
      </c>
      <c r="D15">
        <v>108</v>
      </c>
      <c r="E15" t="s">
        <v>119</v>
      </c>
    </row>
    <row r="16" spans="1:6" x14ac:dyDescent="0.2">
      <c r="A16" t="s">
        <v>73</v>
      </c>
      <c r="B16">
        <v>1.2</v>
      </c>
      <c r="C16">
        <v>83</v>
      </c>
      <c r="D16">
        <v>108</v>
      </c>
      <c r="E16" t="s">
        <v>119</v>
      </c>
    </row>
    <row r="17" spans="1:6" x14ac:dyDescent="0.2">
      <c r="A17" t="s">
        <v>110</v>
      </c>
      <c r="B17">
        <v>1.2</v>
      </c>
      <c r="C17">
        <v>85</v>
      </c>
      <c r="D17">
        <v>103</v>
      </c>
      <c r="E17" t="s">
        <v>119</v>
      </c>
    </row>
    <row r="18" spans="1:6" x14ac:dyDescent="0.2">
      <c r="A18" t="s">
        <v>64</v>
      </c>
      <c r="B18">
        <v>1.2</v>
      </c>
      <c r="C18">
        <v>102</v>
      </c>
      <c r="D18">
        <v>102</v>
      </c>
      <c r="E18" t="s">
        <v>119</v>
      </c>
    </row>
    <row r="19" spans="1:6" x14ac:dyDescent="0.2">
      <c r="A19" t="s">
        <v>66</v>
      </c>
      <c r="B19">
        <v>1.2</v>
      </c>
      <c r="C19">
        <v>102</v>
      </c>
      <c r="D19">
        <v>102</v>
      </c>
      <c r="E19" t="s">
        <v>119</v>
      </c>
    </row>
    <row r="20" spans="1:6" x14ac:dyDescent="0.2">
      <c r="A20" t="s">
        <v>83</v>
      </c>
      <c r="B20">
        <v>1.2</v>
      </c>
      <c r="C20">
        <v>50</v>
      </c>
      <c r="D20">
        <v>102</v>
      </c>
      <c r="E20" t="s">
        <v>119</v>
      </c>
    </row>
    <row r="21" spans="1:6" x14ac:dyDescent="0.2">
      <c r="A21" t="s">
        <v>76</v>
      </c>
      <c r="B21">
        <v>1.2</v>
      </c>
      <c r="C21">
        <v>87</v>
      </c>
      <c r="D21">
        <v>101</v>
      </c>
      <c r="E21" t="s">
        <v>119</v>
      </c>
    </row>
    <row r="22" spans="1:6" x14ac:dyDescent="0.2">
      <c r="A22" t="s">
        <v>89</v>
      </c>
      <c r="B22">
        <v>1.2</v>
      </c>
      <c r="C22">
        <v>86</v>
      </c>
      <c r="D22">
        <v>101</v>
      </c>
      <c r="E22" t="s">
        <v>119</v>
      </c>
    </row>
    <row r="23" spans="1:6" x14ac:dyDescent="0.2">
      <c r="A23" t="s">
        <v>71</v>
      </c>
      <c r="B23">
        <v>1.2</v>
      </c>
      <c r="C23">
        <v>100</v>
      </c>
      <c r="D23">
        <v>100</v>
      </c>
      <c r="E23" t="s">
        <v>119</v>
      </c>
    </row>
    <row r="24" spans="1:6" x14ac:dyDescent="0.2">
      <c r="A24" t="s">
        <v>78</v>
      </c>
      <c r="C24">
        <v>100</v>
      </c>
      <c r="D24">
        <v>100</v>
      </c>
      <c r="E24" t="s">
        <v>119</v>
      </c>
      <c r="F24" t="s">
        <v>118</v>
      </c>
    </row>
    <row r="25" spans="1:6" x14ac:dyDescent="0.2">
      <c r="A25" t="s">
        <v>79</v>
      </c>
      <c r="B25">
        <v>1.2</v>
      </c>
      <c r="C25">
        <v>97</v>
      </c>
      <c r="D25">
        <v>99</v>
      </c>
      <c r="E25" t="s">
        <v>119</v>
      </c>
    </row>
    <row r="26" spans="1:6" x14ac:dyDescent="0.2">
      <c r="A26" t="s">
        <v>87</v>
      </c>
      <c r="B26">
        <v>1.1000000000000001</v>
      </c>
      <c r="C26">
        <v>99</v>
      </c>
      <c r="D26">
        <v>99</v>
      </c>
      <c r="E26" t="s">
        <v>119</v>
      </c>
    </row>
    <row r="27" spans="1:6" x14ac:dyDescent="0.2">
      <c r="A27" t="s">
        <v>112</v>
      </c>
      <c r="B27">
        <v>1.1000000000000001</v>
      </c>
      <c r="C27">
        <v>98</v>
      </c>
      <c r="D27">
        <v>98</v>
      </c>
      <c r="E27" t="s">
        <v>119</v>
      </c>
    </row>
    <row r="28" spans="1:6" x14ac:dyDescent="0.2">
      <c r="A28" t="s">
        <v>81</v>
      </c>
      <c r="C28">
        <v>96</v>
      </c>
      <c r="D28">
        <v>96</v>
      </c>
      <c r="E28" t="s">
        <v>119</v>
      </c>
      <c r="F28" t="s">
        <v>118</v>
      </c>
    </row>
    <row r="29" spans="1:6" x14ac:dyDescent="0.2">
      <c r="A29" t="s">
        <v>94</v>
      </c>
      <c r="C29">
        <v>96</v>
      </c>
      <c r="D29">
        <v>96</v>
      </c>
      <c r="E29" t="s">
        <v>119</v>
      </c>
      <c r="F29" t="s">
        <v>118</v>
      </c>
    </row>
    <row r="30" spans="1:6" x14ac:dyDescent="0.2">
      <c r="A30" t="s">
        <v>60</v>
      </c>
      <c r="B30">
        <v>1.1000000000000001</v>
      </c>
      <c r="C30">
        <v>76</v>
      </c>
      <c r="D30">
        <v>95</v>
      </c>
      <c r="E30" t="s">
        <v>119</v>
      </c>
    </row>
    <row r="31" spans="1:6" x14ac:dyDescent="0.2">
      <c r="A31" t="s">
        <v>90</v>
      </c>
      <c r="B31">
        <v>1.1000000000000001</v>
      </c>
      <c r="C31">
        <v>95</v>
      </c>
      <c r="D31">
        <v>95</v>
      </c>
      <c r="E31" t="s">
        <v>119</v>
      </c>
    </row>
    <row r="32" spans="1:6" x14ac:dyDescent="0.2">
      <c r="A32" t="s">
        <v>56</v>
      </c>
      <c r="B32">
        <v>1.1000000000000001</v>
      </c>
      <c r="C32">
        <v>89</v>
      </c>
      <c r="D32">
        <v>94</v>
      </c>
      <c r="E32" t="s">
        <v>119</v>
      </c>
    </row>
    <row r="33" spans="1:6" x14ac:dyDescent="0.2">
      <c r="A33" t="s">
        <v>99</v>
      </c>
      <c r="B33">
        <v>1.1000000000000001</v>
      </c>
      <c r="C33">
        <v>94</v>
      </c>
      <c r="D33">
        <v>94</v>
      </c>
      <c r="E33" t="s">
        <v>119</v>
      </c>
    </row>
    <row r="34" spans="1:6" x14ac:dyDescent="0.2">
      <c r="A34" t="s">
        <v>91</v>
      </c>
      <c r="B34">
        <v>1.1000000000000001</v>
      </c>
      <c r="C34">
        <v>63</v>
      </c>
      <c r="D34">
        <v>93</v>
      </c>
      <c r="E34" t="s">
        <v>119</v>
      </c>
    </row>
    <row r="35" spans="1:6" x14ac:dyDescent="0.2">
      <c r="A35" t="s">
        <v>41</v>
      </c>
      <c r="C35">
        <v>74</v>
      </c>
      <c r="D35">
        <v>93</v>
      </c>
      <c r="E35" t="s">
        <v>119</v>
      </c>
      <c r="F35" t="s">
        <v>115</v>
      </c>
    </row>
    <row r="36" spans="1:6" x14ac:dyDescent="0.2">
      <c r="A36" t="s">
        <v>86</v>
      </c>
      <c r="B36">
        <v>1.1000000000000001</v>
      </c>
      <c r="C36">
        <v>66</v>
      </c>
      <c r="D36">
        <v>92</v>
      </c>
      <c r="E36" t="s">
        <v>119</v>
      </c>
    </row>
    <row r="37" spans="1:6" x14ac:dyDescent="0.2">
      <c r="A37" t="s">
        <v>48</v>
      </c>
      <c r="B37">
        <v>1.1000000000000001</v>
      </c>
      <c r="C37">
        <v>91</v>
      </c>
      <c r="D37">
        <v>91</v>
      </c>
      <c r="E37" t="s">
        <v>119</v>
      </c>
    </row>
    <row r="38" spans="1:6" x14ac:dyDescent="0.2">
      <c r="A38" t="s">
        <v>61</v>
      </c>
      <c r="B38">
        <v>1.1000000000000001</v>
      </c>
      <c r="C38">
        <v>53</v>
      </c>
      <c r="D38">
        <v>91</v>
      </c>
      <c r="E38" t="s">
        <v>119</v>
      </c>
    </row>
    <row r="39" spans="1:6" x14ac:dyDescent="0.2">
      <c r="A39" t="s">
        <v>68</v>
      </c>
      <c r="B39">
        <v>1.1000000000000001</v>
      </c>
      <c r="C39">
        <v>30</v>
      </c>
      <c r="D39">
        <v>91</v>
      </c>
      <c r="E39" t="s">
        <v>119</v>
      </c>
    </row>
    <row r="40" spans="1:6" x14ac:dyDescent="0.2">
      <c r="A40" t="s">
        <v>97</v>
      </c>
      <c r="B40">
        <v>1.1000000000000001</v>
      </c>
      <c r="C40">
        <v>91</v>
      </c>
      <c r="D40">
        <v>91</v>
      </c>
      <c r="E40" t="s">
        <v>119</v>
      </c>
    </row>
    <row r="41" spans="1:6" x14ac:dyDescent="0.2">
      <c r="A41" t="s">
        <v>74</v>
      </c>
      <c r="C41">
        <v>91</v>
      </c>
      <c r="D41">
        <v>91</v>
      </c>
      <c r="E41" t="s">
        <v>119</v>
      </c>
      <c r="F41" t="s">
        <v>118</v>
      </c>
    </row>
    <row r="42" spans="1:6" x14ac:dyDescent="0.2">
      <c r="A42" t="s">
        <v>57</v>
      </c>
      <c r="B42">
        <v>1.1000000000000001</v>
      </c>
      <c r="C42">
        <v>90</v>
      </c>
      <c r="D42">
        <v>90</v>
      </c>
      <c r="E42" t="s">
        <v>119</v>
      </c>
    </row>
    <row r="43" spans="1:6" x14ac:dyDescent="0.2">
      <c r="A43" t="s">
        <v>52</v>
      </c>
      <c r="B43">
        <v>1</v>
      </c>
      <c r="C43">
        <v>79</v>
      </c>
      <c r="D43">
        <v>89</v>
      </c>
      <c r="E43" t="s">
        <v>119</v>
      </c>
    </row>
    <row r="44" spans="1:6" x14ac:dyDescent="0.2">
      <c r="A44" t="s">
        <v>77</v>
      </c>
      <c r="B44">
        <v>1</v>
      </c>
      <c r="C44">
        <v>89</v>
      </c>
      <c r="D44">
        <v>89</v>
      </c>
      <c r="E44" t="s">
        <v>119</v>
      </c>
    </row>
    <row r="45" spans="1:6" x14ac:dyDescent="0.2">
      <c r="A45" t="s">
        <v>101</v>
      </c>
      <c r="B45">
        <v>1</v>
      </c>
      <c r="C45">
        <v>68</v>
      </c>
      <c r="D45">
        <v>89</v>
      </c>
      <c r="E45" t="s">
        <v>119</v>
      </c>
    </row>
    <row r="46" spans="1:6" x14ac:dyDescent="0.2">
      <c r="A46" t="s">
        <v>75</v>
      </c>
      <c r="C46">
        <v>89</v>
      </c>
      <c r="D46">
        <v>89</v>
      </c>
      <c r="E46" t="s">
        <v>119</v>
      </c>
      <c r="F46" t="s">
        <v>118</v>
      </c>
    </row>
    <row r="47" spans="1:6" x14ac:dyDescent="0.2">
      <c r="A47" t="s">
        <v>109</v>
      </c>
      <c r="B47">
        <v>1</v>
      </c>
      <c r="C47">
        <v>86</v>
      </c>
      <c r="D47">
        <v>86</v>
      </c>
      <c r="E47" t="s">
        <v>119</v>
      </c>
    </row>
    <row r="48" spans="1:6" x14ac:dyDescent="0.2">
      <c r="A48" t="s">
        <v>98</v>
      </c>
      <c r="C48">
        <v>86</v>
      </c>
      <c r="D48">
        <v>86</v>
      </c>
      <c r="E48" t="s">
        <v>119</v>
      </c>
      <c r="F48" t="s">
        <v>118</v>
      </c>
    </row>
    <row r="49" spans="1:6" x14ac:dyDescent="0.2">
      <c r="A49" t="s">
        <v>50</v>
      </c>
      <c r="B49">
        <v>1</v>
      </c>
      <c r="C49">
        <v>85</v>
      </c>
      <c r="D49">
        <v>85</v>
      </c>
      <c r="E49" t="s">
        <v>119</v>
      </c>
    </row>
    <row r="50" spans="1:6" x14ac:dyDescent="0.2">
      <c r="A50" t="s">
        <v>70</v>
      </c>
      <c r="B50">
        <v>1</v>
      </c>
      <c r="C50">
        <v>85</v>
      </c>
      <c r="D50">
        <v>85</v>
      </c>
      <c r="E50" t="s">
        <v>119</v>
      </c>
    </row>
    <row r="51" spans="1:6" x14ac:dyDescent="0.2">
      <c r="A51" t="s">
        <v>88</v>
      </c>
      <c r="B51">
        <v>1</v>
      </c>
      <c r="C51">
        <v>85</v>
      </c>
      <c r="D51">
        <v>85</v>
      </c>
      <c r="E51" t="s">
        <v>119</v>
      </c>
    </row>
    <row r="52" spans="1:6" x14ac:dyDescent="0.2">
      <c r="A52" t="s">
        <v>54</v>
      </c>
      <c r="B52">
        <v>1</v>
      </c>
      <c r="C52">
        <v>60</v>
      </c>
      <c r="D52">
        <v>82</v>
      </c>
      <c r="E52" t="s">
        <v>119</v>
      </c>
    </row>
    <row r="53" spans="1:6" x14ac:dyDescent="0.2">
      <c r="A53" t="s">
        <v>85</v>
      </c>
      <c r="C53">
        <v>80</v>
      </c>
      <c r="D53">
        <v>80</v>
      </c>
      <c r="E53" t="s">
        <v>119</v>
      </c>
      <c r="F53" t="s">
        <v>118</v>
      </c>
    </row>
    <row r="54" spans="1:6" x14ac:dyDescent="0.2">
      <c r="A54" t="s">
        <v>59</v>
      </c>
      <c r="C54">
        <v>77</v>
      </c>
      <c r="D54">
        <v>77</v>
      </c>
      <c r="E54" t="s">
        <v>119</v>
      </c>
    </row>
    <row r="55" spans="1:6" x14ac:dyDescent="0.2">
      <c r="A55" t="s">
        <v>82</v>
      </c>
      <c r="C55">
        <v>71</v>
      </c>
      <c r="D55">
        <v>77</v>
      </c>
      <c r="E55" t="s">
        <v>119</v>
      </c>
    </row>
    <row r="56" spans="1:6" x14ac:dyDescent="0.2">
      <c r="A56" t="s">
        <v>102</v>
      </c>
      <c r="C56">
        <v>53</v>
      </c>
      <c r="D56">
        <v>74</v>
      </c>
      <c r="E56" t="s">
        <v>119</v>
      </c>
    </row>
    <row r="57" spans="1:6" x14ac:dyDescent="0.2">
      <c r="A57" t="s">
        <v>45</v>
      </c>
      <c r="C57">
        <v>72</v>
      </c>
      <c r="D57">
        <v>72</v>
      </c>
      <c r="E57" t="s">
        <v>119</v>
      </c>
    </row>
    <row r="58" spans="1:6" x14ac:dyDescent="0.2">
      <c r="A58" t="s">
        <v>113</v>
      </c>
      <c r="C58">
        <v>65</v>
      </c>
      <c r="D58">
        <v>71</v>
      </c>
      <c r="E58" t="s">
        <v>119</v>
      </c>
    </row>
    <row r="59" spans="1:6" x14ac:dyDescent="0.2">
      <c r="A59" t="s">
        <v>100</v>
      </c>
      <c r="C59">
        <v>70</v>
      </c>
      <c r="D59">
        <v>70</v>
      </c>
      <c r="E59" t="s">
        <v>119</v>
      </c>
    </row>
    <row r="60" spans="1:6" x14ac:dyDescent="0.2">
      <c r="A60" t="s">
        <v>111</v>
      </c>
      <c r="C60">
        <v>67</v>
      </c>
      <c r="D60">
        <v>67</v>
      </c>
      <c r="E60" t="s">
        <v>119</v>
      </c>
    </row>
    <row r="61" spans="1:6" x14ac:dyDescent="0.2">
      <c r="A61" t="s">
        <v>103</v>
      </c>
      <c r="C61">
        <v>63</v>
      </c>
      <c r="D61">
        <v>63</v>
      </c>
      <c r="E61" t="s">
        <v>119</v>
      </c>
    </row>
    <row r="62" spans="1:6" x14ac:dyDescent="0.2">
      <c r="A62" t="s">
        <v>80</v>
      </c>
      <c r="C62">
        <v>62</v>
      </c>
      <c r="D62">
        <v>62</v>
      </c>
      <c r="E62" t="s">
        <v>119</v>
      </c>
    </row>
    <row r="63" spans="1:6" x14ac:dyDescent="0.2">
      <c r="A63" t="s">
        <v>107</v>
      </c>
      <c r="C63">
        <v>51</v>
      </c>
      <c r="D63">
        <v>51</v>
      </c>
      <c r="E63" t="s">
        <v>119</v>
      </c>
    </row>
    <row r="64" spans="1:6" x14ac:dyDescent="0.2">
      <c r="A64" t="s">
        <v>44</v>
      </c>
      <c r="E64" t="s">
        <v>119</v>
      </c>
    </row>
    <row r="65" spans="1:5" x14ac:dyDescent="0.2">
      <c r="A65" t="s">
        <v>49</v>
      </c>
      <c r="E65" t="s">
        <v>119</v>
      </c>
    </row>
    <row r="66" spans="1:5" x14ac:dyDescent="0.2">
      <c r="A66" t="s">
        <v>51</v>
      </c>
      <c r="E66" t="s">
        <v>119</v>
      </c>
    </row>
    <row r="67" spans="1:5" x14ac:dyDescent="0.2">
      <c r="A67" t="s">
        <v>53</v>
      </c>
      <c r="E67" t="s">
        <v>119</v>
      </c>
    </row>
    <row r="68" spans="1:5" x14ac:dyDescent="0.2">
      <c r="A68" t="s">
        <v>62</v>
      </c>
      <c r="E68" t="s">
        <v>119</v>
      </c>
    </row>
    <row r="69" spans="1:5" x14ac:dyDescent="0.2">
      <c r="A69" t="s">
        <v>63</v>
      </c>
      <c r="E69" t="s">
        <v>119</v>
      </c>
    </row>
    <row r="70" spans="1:5" x14ac:dyDescent="0.2">
      <c r="A70" t="s">
        <v>69</v>
      </c>
      <c r="E70" t="s">
        <v>119</v>
      </c>
    </row>
    <row r="71" spans="1:5" x14ac:dyDescent="0.2">
      <c r="A71" t="s">
        <v>72</v>
      </c>
      <c r="E71" t="s">
        <v>119</v>
      </c>
    </row>
    <row r="72" spans="1:5" x14ac:dyDescent="0.2">
      <c r="A72" t="s">
        <v>96</v>
      </c>
      <c r="E72" t="s">
        <v>119</v>
      </c>
    </row>
    <row r="73" spans="1:5" x14ac:dyDescent="0.2">
      <c r="A73" t="s">
        <v>104</v>
      </c>
      <c r="E73" t="s">
        <v>119</v>
      </c>
    </row>
    <row r="74" spans="1:5" x14ac:dyDescent="0.2">
      <c r="A74" t="s">
        <v>105</v>
      </c>
      <c r="E74" t="s">
        <v>119</v>
      </c>
    </row>
    <row r="75" spans="1:5" x14ac:dyDescent="0.2">
      <c r="A75" t="s">
        <v>108</v>
      </c>
      <c r="E75" t="s">
        <v>119</v>
      </c>
    </row>
    <row r="76" spans="1:5" x14ac:dyDescent="0.2">
      <c r="A76" t="s">
        <v>114</v>
      </c>
      <c r="E76" t="s">
        <v>119</v>
      </c>
    </row>
    <row r="77" spans="1:5" x14ac:dyDescent="0.2">
      <c r="E77" t="s">
        <v>119</v>
      </c>
    </row>
  </sheetData>
  <sortState ref="A2:F77">
    <sortCondition descending="1" ref="D2:D77"/>
    <sortCondition descending="1" ref="B2:B77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 enableFormatConditionsCalculation="0"/>
  <dimension ref="A1:N19"/>
  <sheetViews>
    <sheetView view="pageLayout" workbookViewId="0">
      <selection activeCell="H27" sqref="H27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47</v>
      </c>
      <c r="E4">
        <v>47</v>
      </c>
      <c r="K4">
        <f>LARGE(B4:J4,1)</f>
        <v>47</v>
      </c>
      <c r="L4" s="7">
        <v>41</v>
      </c>
      <c r="M4">
        <f>IMDIV(B4,41)*100</f>
        <v>114.63414634146301</v>
      </c>
      <c r="N4">
        <f>IMDIV(K4,41)*100</f>
        <v>114.63414634146301</v>
      </c>
    </row>
    <row r="5" spans="1:14" x14ac:dyDescent="0.2">
      <c r="A5" s="7" t="s">
        <v>23</v>
      </c>
      <c r="B5">
        <v>29</v>
      </c>
      <c r="E5">
        <v>29</v>
      </c>
      <c r="K5">
        <f>LARGE(B5:J5,1)</f>
        <v>29</v>
      </c>
      <c r="L5" s="7">
        <v>33</v>
      </c>
      <c r="M5">
        <f>IMDIV(B5,L5)*100</f>
        <v>87.878787878787904</v>
      </c>
      <c r="N5">
        <f>IMDIV(K5,L5)*100</f>
        <v>87.878787878787904</v>
      </c>
    </row>
    <row r="6" spans="1:14" x14ac:dyDescent="0.2">
      <c r="A6" s="7" t="s">
        <v>15</v>
      </c>
      <c r="B6">
        <v>13</v>
      </c>
      <c r="E6">
        <v>13</v>
      </c>
      <c r="K6">
        <f t="shared" ref="K6:K18" si="0">LARGE(B6:J6,1)</f>
        <v>13</v>
      </c>
      <c r="L6" s="7">
        <v>15</v>
      </c>
      <c r="M6">
        <f>IMDIV(B6,L6)*100</f>
        <v>86.6666666666667</v>
      </c>
      <c r="N6">
        <f>IMDIV(K6,L6)*100</f>
        <v>86.6666666666667</v>
      </c>
    </row>
    <row r="7" spans="1:14" x14ac:dyDescent="0.2">
      <c r="A7" s="7" t="s">
        <v>16</v>
      </c>
      <c r="B7">
        <v>11</v>
      </c>
      <c r="E7">
        <v>11</v>
      </c>
      <c r="K7">
        <f t="shared" si="0"/>
        <v>11</v>
      </c>
      <c r="L7" s="7">
        <v>13</v>
      </c>
      <c r="M7">
        <f>IMDIV(B7,L7)*100</f>
        <v>84.615384615384599</v>
      </c>
      <c r="N7">
        <f>IMDIV(K7,L7)*100</f>
        <v>84.615384615384599</v>
      </c>
    </row>
    <row r="8" spans="1:14" x14ac:dyDescent="0.2">
      <c r="A8" s="7" t="s">
        <v>17</v>
      </c>
      <c r="B8">
        <v>20</v>
      </c>
      <c r="E8">
        <v>20</v>
      </c>
      <c r="K8">
        <f t="shared" si="0"/>
        <v>20</v>
      </c>
      <c r="L8" s="7" t="s">
        <v>30</v>
      </c>
      <c r="M8">
        <f>IMDIV(B8,22)*100</f>
        <v>90.909090909090892</v>
      </c>
      <c r="N8">
        <f>IMDIV(K8,22)*100</f>
        <v>90.909090909090892</v>
      </c>
    </row>
    <row r="9" spans="1:14" x14ac:dyDescent="0.2">
      <c r="A9" s="7" t="s">
        <v>18</v>
      </c>
      <c r="B9">
        <v>11</v>
      </c>
      <c r="E9">
        <v>11</v>
      </c>
      <c r="K9">
        <f t="shared" si="0"/>
        <v>11</v>
      </c>
      <c r="L9" s="7">
        <v>8</v>
      </c>
      <c r="M9">
        <f>IMDIV(B9,L9)*100</f>
        <v>137.5</v>
      </c>
      <c r="N9">
        <f>IMDIV(K9,L9)*100</f>
        <v>137.5</v>
      </c>
    </row>
    <row r="10" spans="1:14" x14ac:dyDescent="0.2">
      <c r="A10" s="7" t="s">
        <v>19</v>
      </c>
      <c r="B10">
        <v>12</v>
      </c>
      <c r="E10">
        <v>12</v>
      </c>
      <c r="K10">
        <f>LARGE(B10:J10,1)</f>
        <v>12</v>
      </c>
      <c r="L10" s="7" t="s">
        <v>31</v>
      </c>
      <c r="M10">
        <f>IMDIV(B10,18)*100</f>
        <v>66.6666666666667</v>
      </c>
      <c r="N10">
        <f>IMDIV(K10,18)*100</f>
        <v>66.6666666666667</v>
      </c>
    </row>
    <row r="11" spans="1:14" x14ac:dyDescent="0.2">
      <c r="A11" s="7"/>
      <c r="B11"/>
      <c r="L11" s="7"/>
    </row>
    <row r="12" spans="1:14" x14ac:dyDescent="0.2">
      <c r="A12" s="7" t="s">
        <v>28</v>
      </c>
      <c r="B12">
        <v>14</v>
      </c>
      <c r="E12">
        <v>14</v>
      </c>
      <c r="K12">
        <f>LARGE(B12:J12,1)</f>
        <v>14</v>
      </c>
      <c r="L12" s="7">
        <v>12</v>
      </c>
      <c r="M12">
        <f>IMDIV(B12,34)*100</f>
        <v>41.176470588235297</v>
      </c>
      <c r="N12">
        <f>IMDIV(K12,34)*100</f>
        <v>41.176470588235297</v>
      </c>
    </row>
    <row r="13" spans="1:14" x14ac:dyDescent="0.2">
      <c r="A13" s="7" t="s">
        <v>20</v>
      </c>
      <c r="B13">
        <v>7</v>
      </c>
      <c r="E13">
        <v>7</v>
      </c>
      <c r="K13">
        <f t="shared" si="0"/>
        <v>7</v>
      </c>
      <c r="L13" s="7">
        <v>9</v>
      </c>
      <c r="M13">
        <f>IMDIV(B13,L13)*100</f>
        <v>77.7777777777778</v>
      </c>
      <c r="N13">
        <f>IMDIV(K13,L13)*100</f>
        <v>77.7777777777778</v>
      </c>
    </row>
    <row r="14" spans="1:14" x14ac:dyDescent="0.2">
      <c r="A14" s="7" t="s">
        <v>29</v>
      </c>
      <c r="B14">
        <v>8</v>
      </c>
      <c r="E14">
        <v>8</v>
      </c>
      <c r="K14">
        <f t="shared" si="0"/>
        <v>8</v>
      </c>
      <c r="L14" s="7">
        <v>9</v>
      </c>
      <c r="M14">
        <f t="shared" ref="M14:M17" si="1">IMDIV(B14,L14)*100</f>
        <v>88.8888888888889</v>
      </c>
      <c r="N14">
        <f>IMDIV(K14,L14)*100</f>
        <v>88.8888888888889</v>
      </c>
    </row>
    <row r="15" spans="1:14" x14ac:dyDescent="0.2">
      <c r="A15" s="7" t="s">
        <v>26</v>
      </c>
      <c r="B15">
        <v>8</v>
      </c>
      <c r="E15">
        <v>8</v>
      </c>
      <c r="K15">
        <f t="shared" si="0"/>
        <v>8</v>
      </c>
      <c r="L15" s="7">
        <v>10</v>
      </c>
      <c r="M15">
        <f t="shared" si="1"/>
        <v>80</v>
      </c>
      <c r="N15">
        <f t="shared" ref="N15:N17" si="2">IMDIV(K15,L15)*100</f>
        <v>80</v>
      </c>
    </row>
    <row r="16" spans="1:14" x14ac:dyDescent="0.2">
      <c r="A16" s="7" t="s">
        <v>21</v>
      </c>
      <c r="B16">
        <v>6</v>
      </c>
      <c r="E16">
        <v>6</v>
      </c>
      <c r="K16">
        <f t="shared" si="0"/>
        <v>6</v>
      </c>
      <c r="L16" s="14" t="s">
        <v>12</v>
      </c>
      <c r="M16">
        <f>IMDIV(B16,8)*100</f>
        <v>75</v>
      </c>
      <c r="N16">
        <f>IMDIV(K16,8)*100</f>
        <v>75</v>
      </c>
    </row>
    <row r="17" spans="1:14" x14ac:dyDescent="0.2">
      <c r="A17" s="7" t="s">
        <v>27</v>
      </c>
      <c r="B17">
        <v>13</v>
      </c>
      <c r="E17">
        <v>13</v>
      </c>
      <c r="K17">
        <f t="shared" si="0"/>
        <v>13</v>
      </c>
      <c r="L17" s="7">
        <v>11</v>
      </c>
      <c r="M17">
        <f t="shared" si="1"/>
        <v>118.18181818181802</v>
      </c>
      <c r="N17">
        <f t="shared" si="2"/>
        <v>118.18181818181802</v>
      </c>
    </row>
    <row r="18" spans="1:14" x14ac:dyDescent="0.2">
      <c r="A18" s="7" t="s">
        <v>24</v>
      </c>
      <c r="B18">
        <v>8</v>
      </c>
      <c r="E18">
        <v>8</v>
      </c>
      <c r="K18">
        <f t="shared" si="0"/>
        <v>8</v>
      </c>
      <c r="L18" s="7" t="s">
        <v>32</v>
      </c>
      <c r="M18">
        <f>IMDIV(B18,6)*100</f>
        <v>133.333333333333</v>
      </c>
      <c r="N18">
        <f>IMDIV(K18,6)*100</f>
        <v>133.333333333333</v>
      </c>
    </row>
    <row r="19" spans="1:14" x14ac:dyDescent="0.2">
      <c r="A19" s="7" t="s">
        <v>35</v>
      </c>
      <c r="L19" s="3"/>
      <c r="N19">
        <f>AVERAGE(N4:N18)</f>
        <v>91.65921656057948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/>
  <dimension ref="A1:N19"/>
  <sheetViews>
    <sheetView workbookViewId="0">
      <selection activeCell="L32" sqref="L32"/>
    </sheetView>
  </sheetViews>
  <sheetFormatPr baseColWidth="10" defaultColWidth="8.83203125" defaultRowHeight="15" x14ac:dyDescent="0.2"/>
  <sheetData>
    <row r="1" spans="1:14" ht="45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rgb="FFFF0000"/>
  </sheetPr>
  <dimension ref="A1:N19"/>
  <sheetViews>
    <sheetView view="pageLayout" workbookViewId="0">
      <selection activeCell="N26" sqref="N26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I4">
        <v>35</v>
      </c>
      <c r="K4">
        <f>LARGE(B4:J4,1)</f>
        <v>35</v>
      </c>
      <c r="L4" s="7">
        <v>41</v>
      </c>
      <c r="M4">
        <f>IMDIV(B4,41)*100</f>
        <v>0</v>
      </c>
      <c r="N4">
        <f>IMDIV(K4,41)*100</f>
        <v>85.365853658536594</v>
      </c>
    </row>
    <row r="5" spans="1:14" x14ac:dyDescent="0.2">
      <c r="A5" s="7" t="s">
        <v>23</v>
      </c>
      <c r="B5" s="8"/>
      <c r="I5">
        <v>26</v>
      </c>
      <c r="K5">
        <f>LARGE(B5:J5,1)</f>
        <v>26</v>
      </c>
      <c r="L5" s="7">
        <v>33</v>
      </c>
      <c r="M5">
        <f>IMDIV(B5,L5)*100</f>
        <v>0</v>
      </c>
      <c r="N5">
        <f>IMDIV(K5,L5)*100</f>
        <v>78.787878787878796</v>
      </c>
    </row>
    <row r="6" spans="1:14" x14ac:dyDescent="0.2">
      <c r="A6" s="7" t="s">
        <v>15</v>
      </c>
      <c r="B6" s="8"/>
      <c r="I6">
        <v>12</v>
      </c>
      <c r="K6">
        <f t="shared" ref="K6:K18" si="0">LARGE(B6:J6,1)</f>
        <v>12</v>
      </c>
      <c r="L6" s="7">
        <v>15</v>
      </c>
      <c r="M6">
        <f>IMDIV(B6,L6)*100</f>
        <v>0</v>
      </c>
      <c r="N6">
        <f>IMDIV(K6,L6)*100</f>
        <v>80</v>
      </c>
    </row>
    <row r="7" spans="1:14" x14ac:dyDescent="0.2">
      <c r="A7" s="7" t="s">
        <v>16</v>
      </c>
      <c r="B7" s="8"/>
      <c r="I7">
        <v>10</v>
      </c>
      <c r="K7">
        <f t="shared" si="0"/>
        <v>10</v>
      </c>
      <c r="L7" s="7">
        <v>13</v>
      </c>
      <c r="M7">
        <f>IMDIV(B7,L7)*100</f>
        <v>0</v>
      </c>
      <c r="N7">
        <f>IMDIV(K7,L7)*100</f>
        <v>76.923076923076906</v>
      </c>
    </row>
    <row r="8" spans="1:14" x14ac:dyDescent="0.2">
      <c r="A8" s="7" t="s">
        <v>17</v>
      </c>
      <c r="B8" s="8"/>
      <c r="I8">
        <v>18</v>
      </c>
      <c r="K8">
        <f t="shared" si="0"/>
        <v>18</v>
      </c>
      <c r="L8" s="7" t="s">
        <v>30</v>
      </c>
      <c r="M8">
        <f>IMDIV(B8,22)*100</f>
        <v>0</v>
      </c>
      <c r="N8">
        <f>IMDIV(K8,22)*100</f>
        <v>81.818181818181799</v>
      </c>
    </row>
    <row r="9" spans="1:14" x14ac:dyDescent="0.2">
      <c r="A9" s="7" t="s">
        <v>18</v>
      </c>
      <c r="B9" s="8"/>
      <c r="I9">
        <v>6</v>
      </c>
      <c r="K9">
        <f t="shared" si="0"/>
        <v>6</v>
      </c>
      <c r="L9" s="7">
        <v>8</v>
      </c>
      <c r="M9">
        <f>IMDIV(B9,L9)*100</f>
        <v>0</v>
      </c>
      <c r="N9">
        <f>IMDIV(K9,L9)*100</f>
        <v>75</v>
      </c>
    </row>
    <row r="10" spans="1:14" x14ac:dyDescent="0.2">
      <c r="A10" s="7" t="s">
        <v>19</v>
      </c>
      <c r="B10" s="8"/>
      <c r="I10">
        <v>12</v>
      </c>
      <c r="K10">
        <f>LARGE(B10:J10,1)</f>
        <v>12</v>
      </c>
      <c r="L10" s="7" t="s">
        <v>31</v>
      </c>
      <c r="M10">
        <f>IMDIV(B10,18)*100</f>
        <v>0</v>
      </c>
      <c r="N10">
        <f>IMDIV(K10,18)*100</f>
        <v>66.6666666666667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I12">
        <v>12</v>
      </c>
      <c r="K12">
        <f>LARGE(B12:J12,1)</f>
        <v>12</v>
      </c>
      <c r="L12" s="7">
        <v>12</v>
      </c>
      <c r="M12">
        <f>IMDIV(B12,34)*100</f>
        <v>0</v>
      </c>
      <c r="N12">
        <f>IMDIV(K12,34)*100</f>
        <v>35.294117647058798</v>
      </c>
    </row>
    <row r="13" spans="1:14" x14ac:dyDescent="0.2">
      <c r="A13" s="7" t="s">
        <v>20</v>
      </c>
      <c r="B13" s="8"/>
      <c r="I13">
        <v>7</v>
      </c>
      <c r="K13">
        <f t="shared" si="0"/>
        <v>7</v>
      </c>
      <c r="L13" s="7">
        <v>9</v>
      </c>
      <c r="M13">
        <f>IMDIV(B13,L13)*100</f>
        <v>0</v>
      </c>
      <c r="N13">
        <f>IMDIV(K13,L13)*100</f>
        <v>77.7777777777778</v>
      </c>
    </row>
    <row r="14" spans="1:14" x14ac:dyDescent="0.2">
      <c r="A14" s="7" t="s">
        <v>29</v>
      </c>
      <c r="B14" s="8"/>
      <c r="I14">
        <v>12</v>
      </c>
      <c r="K14">
        <f t="shared" si="0"/>
        <v>12</v>
      </c>
      <c r="L14" s="7">
        <v>9</v>
      </c>
      <c r="M14">
        <f t="shared" ref="M14:M17" si="1">IMDIV(B14,L14)*100</f>
        <v>0</v>
      </c>
      <c r="N14">
        <f>IMDIV(K14,L14)*100</f>
        <v>133.333333333333</v>
      </c>
    </row>
    <row r="15" spans="1:14" x14ac:dyDescent="0.2">
      <c r="A15" s="7" t="s">
        <v>26</v>
      </c>
      <c r="B15" s="8"/>
      <c r="I15">
        <v>10</v>
      </c>
      <c r="K15">
        <f t="shared" si="0"/>
        <v>10</v>
      </c>
      <c r="L15" s="7">
        <v>10</v>
      </c>
      <c r="M15">
        <f t="shared" si="1"/>
        <v>0</v>
      </c>
      <c r="N15">
        <f t="shared" ref="N15:N17" si="2">IMDIV(K15,L15)*100</f>
        <v>100</v>
      </c>
    </row>
    <row r="16" spans="1:14" x14ac:dyDescent="0.2">
      <c r="A16" s="7" t="s">
        <v>21</v>
      </c>
      <c r="B16" s="8"/>
      <c r="I16">
        <v>8</v>
      </c>
      <c r="K16">
        <f t="shared" si="0"/>
        <v>8</v>
      </c>
      <c r="L16" s="14" t="s">
        <v>12</v>
      </c>
      <c r="M16">
        <f>IMDIV(B16,8)*100</f>
        <v>0</v>
      </c>
      <c r="N16">
        <f>IMDIV(K16,8)*100</f>
        <v>100</v>
      </c>
    </row>
    <row r="17" spans="1:14" x14ac:dyDescent="0.2">
      <c r="A17" s="7" t="s">
        <v>27</v>
      </c>
      <c r="B17" s="8"/>
      <c r="I17">
        <v>12</v>
      </c>
      <c r="K17">
        <f t="shared" si="0"/>
        <v>12</v>
      </c>
      <c r="L17" s="7">
        <v>11</v>
      </c>
      <c r="M17">
        <f t="shared" si="1"/>
        <v>0</v>
      </c>
      <c r="N17">
        <f t="shared" si="2"/>
        <v>109.09090909090899</v>
      </c>
    </row>
    <row r="18" spans="1:14" x14ac:dyDescent="0.2">
      <c r="A18" s="7" t="s">
        <v>24</v>
      </c>
      <c r="B18" s="8"/>
      <c r="I18">
        <v>6</v>
      </c>
      <c r="K18">
        <f t="shared" si="0"/>
        <v>6</v>
      </c>
      <c r="L18" s="7" t="s">
        <v>32</v>
      </c>
      <c r="M18">
        <f>IMDIV(B18,6)*100</f>
        <v>0</v>
      </c>
      <c r="N18">
        <f>IMDIV(K18,6)*100</f>
        <v>100</v>
      </c>
    </row>
    <row r="19" spans="1:14" x14ac:dyDescent="0.2">
      <c r="A19" s="7" t="s">
        <v>35</v>
      </c>
      <c r="L19" s="3"/>
      <c r="N19">
        <f>AVERAGE(N4:N18)</f>
        <v>85.718413978815676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/>
  <dimension ref="A1:N19"/>
  <sheetViews>
    <sheetView view="pageLayout" workbookViewId="0">
      <selection activeCell="H26" sqref="H26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K4" t="e">
        <f>LARGE(B4:J4,1)</f>
        <v>#NUM!</v>
      </c>
      <c r="L4" s="7">
        <v>41</v>
      </c>
      <c r="M4">
        <f>IMDIV(B4,41)*100</f>
        <v>0</v>
      </c>
      <c r="N4" t="e">
        <f>IMDIV(K4,41)*100</f>
        <v>#NUM!</v>
      </c>
    </row>
    <row r="5" spans="1:14" x14ac:dyDescent="0.2">
      <c r="A5" s="7" t="s">
        <v>23</v>
      </c>
      <c r="B5" s="8"/>
      <c r="K5" t="e">
        <f>LARGE(B5:J5,1)</f>
        <v>#NUM!</v>
      </c>
      <c r="L5" s="7">
        <v>33</v>
      </c>
      <c r="M5">
        <f>IMDIV(B5,L5)*100</f>
        <v>0</v>
      </c>
      <c r="N5" t="e">
        <f>IMDIV(K5,L5)*100</f>
        <v>#NUM!</v>
      </c>
    </row>
    <row r="6" spans="1:14" x14ac:dyDescent="0.2">
      <c r="A6" s="7" t="s">
        <v>15</v>
      </c>
      <c r="B6" s="8"/>
      <c r="K6" t="e">
        <f t="shared" ref="K6:K18" si="0">LARGE(B6:J6,1)</f>
        <v>#NUM!</v>
      </c>
      <c r="L6" s="7">
        <v>15</v>
      </c>
      <c r="M6">
        <f>IMDIV(B6,L6)*100</f>
        <v>0</v>
      </c>
      <c r="N6" t="e">
        <f>IMDIV(K6,L6)*100</f>
        <v>#NUM!</v>
      </c>
    </row>
    <row r="7" spans="1:14" x14ac:dyDescent="0.2">
      <c r="A7" s="7" t="s">
        <v>16</v>
      </c>
      <c r="B7" s="8"/>
      <c r="K7" t="e">
        <f t="shared" si="0"/>
        <v>#NUM!</v>
      </c>
      <c r="L7" s="7">
        <v>13</v>
      </c>
      <c r="M7">
        <f>IMDIV(B7,L7)*100</f>
        <v>0</v>
      </c>
      <c r="N7" t="e">
        <f>IMDIV(K7,L7)*100</f>
        <v>#NUM!</v>
      </c>
    </row>
    <row r="8" spans="1:14" x14ac:dyDescent="0.2">
      <c r="A8" s="7" t="s">
        <v>17</v>
      </c>
      <c r="B8" s="8"/>
      <c r="K8" t="e">
        <f t="shared" si="0"/>
        <v>#NUM!</v>
      </c>
      <c r="L8" s="7" t="s">
        <v>30</v>
      </c>
      <c r="M8">
        <f>IMDIV(B8,22)*100</f>
        <v>0</v>
      </c>
      <c r="N8" t="e">
        <f>IMDIV(K8,22)*100</f>
        <v>#NUM!</v>
      </c>
    </row>
    <row r="9" spans="1:14" x14ac:dyDescent="0.2">
      <c r="A9" s="7" t="s">
        <v>18</v>
      </c>
      <c r="B9" s="8"/>
      <c r="K9" t="e">
        <f t="shared" si="0"/>
        <v>#NUM!</v>
      </c>
      <c r="L9" s="7">
        <v>8</v>
      </c>
      <c r="M9">
        <f>IMDIV(B9,L9)*100</f>
        <v>0</v>
      </c>
      <c r="N9" t="e">
        <f>IMDIV(K9,L9)*100</f>
        <v>#NUM!</v>
      </c>
    </row>
    <row r="10" spans="1:14" x14ac:dyDescent="0.2">
      <c r="A10" s="7" t="s">
        <v>19</v>
      </c>
      <c r="B10" s="8"/>
      <c r="K10" t="e">
        <f>LARGE(B10:J10,1)</f>
        <v>#NUM!</v>
      </c>
      <c r="L10" s="7" t="s">
        <v>31</v>
      </c>
      <c r="M10">
        <f>IMDIV(B10,18)*100</f>
        <v>0</v>
      </c>
      <c r="N10" t="e">
        <f>IMDIV(K10,18)*100</f>
        <v>#NUM!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K12" t="e">
        <f>LARGE(B12:J12,1)</f>
        <v>#NUM!</v>
      </c>
      <c r="L12" s="7">
        <v>12</v>
      </c>
      <c r="M12">
        <f>IMDIV(B12,34)*100</f>
        <v>0</v>
      </c>
      <c r="N12" t="e">
        <f>IMDIV(K12,34)*100</f>
        <v>#NUM!</v>
      </c>
    </row>
    <row r="13" spans="1:14" x14ac:dyDescent="0.2">
      <c r="A13" s="7" t="s">
        <v>20</v>
      </c>
      <c r="B13" s="8"/>
      <c r="K13" t="e">
        <f t="shared" si="0"/>
        <v>#NUM!</v>
      </c>
      <c r="L13" s="7">
        <v>9</v>
      </c>
      <c r="M13">
        <f>IMDIV(B13,L13)*100</f>
        <v>0</v>
      </c>
      <c r="N13" t="e">
        <f>IMDIV(K13,L13)*100</f>
        <v>#NUM!</v>
      </c>
    </row>
    <row r="14" spans="1:14" x14ac:dyDescent="0.2">
      <c r="A14" s="7" t="s">
        <v>29</v>
      </c>
      <c r="B14" s="8"/>
      <c r="K14" t="e">
        <f t="shared" si="0"/>
        <v>#NUM!</v>
      </c>
      <c r="L14" s="7">
        <v>9</v>
      </c>
      <c r="M14">
        <f t="shared" ref="M14:M17" si="1">IMDIV(B14,L14)*100</f>
        <v>0</v>
      </c>
      <c r="N14" t="e">
        <f>IMDIV(K14,L14)*100</f>
        <v>#NUM!</v>
      </c>
    </row>
    <row r="15" spans="1:14" x14ac:dyDescent="0.2">
      <c r="A15" s="7" t="s">
        <v>26</v>
      </c>
      <c r="B15" s="8"/>
      <c r="K15" t="e">
        <f t="shared" si="0"/>
        <v>#NUM!</v>
      </c>
      <c r="L15" s="7">
        <v>10</v>
      </c>
      <c r="M15">
        <f t="shared" si="1"/>
        <v>0</v>
      </c>
      <c r="N15" t="e">
        <f t="shared" ref="N15:N17" si="2">IMDIV(K15,L15)*100</f>
        <v>#NUM!</v>
      </c>
    </row>
    <row r="16" spans="1:14" x14ac:dyDescent="0.2">
      <c r="A16" s="7" t="s">
        <v>21</v>
      </c>
      <c r="B16" s="8"/>
      <c r="K16" t="e">
        <f t="shared" si="0"/>
        <v>#NUM!</v>
      </c>
      <c r="L16" s="14" t="s">
        <v>12</v>
      </c>
      <c r="M16">
        <f>IMDIV(B16,8)*100</f>
        <v>0</v>
      </c>
      <c r="N16" t="e">
        <f>IMDIV(K16,8)*100</f>
        <v>#NUM!</v>
      </c>
    </row>
    <row r="17" spans="1:14" x14ac:dyDescent="0.2">
      <c r="A17" s="7" t="s">
        <v>27</v>
      </c>
      <c r="B17" s="8"/>
      <c r="K17" t="e">
        <f t="shared" si="0"/>
        <v>#NUM!</v>
      </c>
      <c r="L17" s="7">
        <v>11</v>
      </c>
      <c r="M17">
        <f t="shared" si="1"/>
        <v>0</v>
      </c>
      <c r="N17" t="e">
        <f t="shared" si="2"/>
        <v>#NUM!</v>
      </c>
    </row>
    <row r="18" spans="1:14" x14ac:dyDescent="0.2">
      <c r="A18" s="7" t="s">
        <v>24</v>
      </c>
      <c r="B18" s="8"/>
      <c r="K18" t="e">
        <f t="shared" si="0"/>
        <v>#NUM!</v>
      </c>
      <c r="L18" s="7" t="s">
        <v>32</v>
      </c>
      <c r="M18">
        <f>IMDIV(B18,6)*100</f>
        <v>0</v>
      </c>
      <c r="N18" t="e">
        <f>IMDIV(K18,6)*100</f>
        <v>#NUM!</v>
      </c>
    </row>
    <row r="19" spans="1:14" x14ac:dyDescent="0.2">
      <c r="A19" s="7" t="s">
        <v>35</v>
      </c>
      <c r="L19" s="3"/>
      <c r="N19" t="e">
        <f>AVERAGE(N4:N18)</f>
        <v>#NUM!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rgb="FFFF0000"/>
  </sheetPr>
  <dimension ref="A1:N19"/>
  <sheetViews>
    <sheetView workbookViewId="0">
      <selection activeCell="K23" sqref="K23"/>
    </sheetView>
  </sheetViews>
  <sheetFormatPr baseColWidth="10" defaultColWidth="11.5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42</v>
      </c>
      <c r="F4">
        <v>42</v>
      </c>
      <c r="G4">
        <v>43</v>
      </c>
      <c r="K4">
        <f>LARGE(B4:J4,1)</f>
        <v>43</v>
      </c>
      <c r="L4" s="7">
        <v>41</v>
      </c>
      <c r="M4">
        <f>IMDIV(B4,41)*100</f>
        <v>102.43902439024399</v>
      </c>
      <c r="N4">
        <f>IMDIV(K4,41)*100</f>
        <v>104.87804878048802</v>
      </c>
    </row>
    <row r="5" spans="1:14" x14ac:dyDescent="0.2">
      <c r="A5" s="7" t="s">
        <v>23</v>
      </c>
      <c r="B5">
        <v>27</v>
      </c>
      <c r="F5">
        <v>27</v>
      </c>
      <c r="G5">
        <v>29</v>
      </c>
      <c r="K5">
        <f>LARGE(B5:J5,1)</f>
        <v>29</v>
      </c>
      <c r="L5" s="7">
        <v>33</v>
      </c>
      <c r="M5">
        <f>IMDIV(B5,L5)*100</f>
        <v>81.818181818181799</v>
      </c>
      <c r="N5">
        <f>IMDIV(K5,L5)*100</f>
        <v>87.878787878787904</v>
      </c>
    </row>
    <row r="6" spans="1:14" x14ac:dyDescent="0.2">
      <c r="A6" s="7" t="s">
        <v>15</v>
      </c>
      <c r="B6">
        <v>10</v>
      </c>
      <c r="F6">
        <v>10</v>
      </c>
      <c r="G6">
        <v>11</v>
      </c>
      <c r="K6">
        <f t="shared" ref="K6:K18" si="0">LARGE(B6:J6,1)</f>
        <v>11</v>
      </c>
      <c r="L6" s="7">
        <v>15</v>
      </c>
      <c r="M6">
        <f>IMDIV(B6,L6)*100</f>
        <v>66.6666666666667</v>
      </c>
      <c r="N6">
        <f>IMDIV(K6,L6)*100</f>
        <v>73.3333333333333</v>
      </c>
    </row>
    <row r="7" spans="1:14" x14ac:dyDescent="0.2">
      <c r="A7" s="7" t="s">
        <v>16</v>
      </c>
      <c r="B7">
        <v>6</v>
      </c>
      <c r="F7">
        <v>6</v>
      </c>
      <c r="G7">
        <v>13</v>
      </c>
      <c r="K7">
        <f t="shared" si="0"/>
        <v>13</v>
      </c>
      <c r="L7" s="7">
        <v>13</v>
      </c>
      <c r="M7">
        <f>IMDIV(B7,L7)*100</f>
        <v>46.153846153846203</v>
      </c>
      <c r="N7">
        <f>IMDIV(K7,L7)*100</f>
        <v>100</v>
      </c>
    </row>
    <row r="8" spans="1:14" x14ac:dyDescent="0.2">
      <c r="A8" s="7" t="s">
        <v>17</v>
      </c>
      <c r="B8">
        <v>19</v>
      </c>
      <c r="F8">
        <v>19</v>
      </c>
      <c r="G8">
        <v>21</v>
      </c>
      <c r="K8">
        <f t="shared" si="0"/>
        <v>21</v>
      </c>
      <c r="L8" s="7" t="s">
        <v>30</v>
      </c>
      <c r="M8">
        <f>IMDIV(B8,22)*100</f>
        <v>86.363636363636402</v>
      </c>
      <c r="N8">
        <f>IMDIV(K8,22)*100</f>
        <v>95.454545454545496</v>
      </c>
    </row>
    <row r="9" spans="1:14" x14ac:dyDescent="0.2">
      <c r="A9" s="7" t="s">
        <v>18</v>
      </c>
      <c r="B9">
        <v>8</v>
      </c>
      <c r="F9">
        <v>8</v>
      </c>
      <c r="G9">
        <v>7</v>
      </c>
      <c r="K9">
        <f t="shared" si="0"/>
        <v>8</v>
      </c>
      <c r="L9" s="7">
        <v>8</v>
      </c>
      <c r="M9">
        <f>IMDIV(B9,L9)*100</f>
        <v>100</v>
      </c>
      <c r="N9">
        <f>IMDIV(K9,L9)*100</f>
        <v>100</v>
      </c>
    </row>
    <row r="10" spans="1:14" x14ac:dyDescent="0.2">
      <c r="A10" s="7" t="s">
        <v>19</v>
      </c>
      <c r="B10">
        <v>8</v>
      </c>
      <c r="F10">
        <v>8</v>
      </c>
      <c r="G10">
        <v>10</v>
      </c>
      <c r="K10">
        <v>12</v>
      </c>
      <c r="L10" s="7" t="s">
        <v>31</v>
      </c>
      <c r="M10">
        <f>IMDIV(B10,18)*100</f>
        <v>44.4444444444444</v>
      </c>
      <c r="N10">
        <f>IMDIV(K10,18)*100</f>
        <v>66.6666666666667</v>
      </c>
    </row>
    <row r="11" spans="1:14" x14ac:dyDescent="0.2">
      <c r="A11" s="7"/>
      <c r="L11" s="7"/>
    </row>
    <row r="12" spans="1:14" x14ac:dyDescent="0.2">
      <c r="A12" s="7" t="s">
        <v>28</v>
      </c>
      <c r="B12">
        <v>9</v>
      </c>
      <c r="F12">
        <v>9</v>
      </c>
      <c r="G12">
        <v>11</v>
      </c>
      <c r="K12">
        <f>LARGE(B12:J12,1)</f>
        <v>11</v>
      </c>
      <c r="L12" s="7">
        <v>12</v>
      </c>
      <c r="M12">
        <f>IMDIV(B12,34)*100</f>
        <v>26.470588235294102</v>
      </c>
      <c r="N12">
        <f>IMDIV(K12,34)*100</f>
        <v>32.352941176470601</v>
      </c>
    </row>
    <row r="13" spans="1:14" x14ac:dyDescent="0.2">
      <c r="A13" s="7" t="s">
        <v>20</v>
      </c>
      <c r="B13">
        <v>9</v>
      </c>
      <c r="F13">
        <v>9</v>
      </c>
      <c r="G13">
        <v>8</v>
      </c>
      <c r="K13">
        <f t="shared" si="0"/>
        <v>9</v>
      </c>
      <c r="L13" s="7">
        <v>9</v>
      </c>
      <c r="M13">
        <f>IMDIV(B13,L13)*100</f>
        <v>100</v>
      </c>
      <c r="N13">
        <f>IMDIV(K13,L13)*100</f>
        <v>100</v>
      </c>
    </row>
    <row r="14" spans="1:14" x14ac:dyDescent="0.2">
      <c r="A14" s="7" t="s">
        <v>29</v>
      </c>
      <c r="B14">
        <v>9</v>
      </c>
      <c r="F14">
        <v>9</v>
      </c>
      <c r="G14">
        <v>8</v>
      </c>
      <c r="K14">
        <f t="shared" si="0"/>
        <v>9</v>
      </c>
      <c r="L14" s="7">
        <v>9</v>
      </c>
      <c r="M14">
        <f t="shared" ref="M14:M17" si="1">IMDIV(B14,L14)*100</f>
        <v>100</v>
      </c>
      <c r="N14">
        <f>IMDIV(K14,L14)*100</f>
        <v>100</v>
      </c>
    </row>
    <row r="15" spans="1:14" x14ac:dyDescent="0.2">
      <c r="A15" s="7" t="s">
        <v>26</v>
      </c>
      <c r="B15">
        <v>7</v>
      </c>
      <c r="F15">
        <v>7</v>
      </c>
      <c r="G15">
        <v>8</v>
      </c>
      <c r="K15">
        <f t="shared" si="0"/>
        <v>8</v>
      </c>
      <c r="L15" s="7">
        <v>10</v>
      </c>
      <c r="M15">
        <f t="shared" si="1"/>
        <v>70</v>
      </c>
      <c r="N15">
        <f t="shared" ref="N15:N17" si="2">IMDIV(K15,L15)*100</f>
        <v>80</v>
      </c>
    </row>
    <row r="16" spans="1:14" x14ac:dyDescent="0.2">
      <c r="A16" s="7" t="s">
        <v>21</v>
      </c>
      <c r="B16">
        <v>7.5</v>
      </c>
      <c r="F16">
        <v>7.5</v>
      </c>
      <c r="G16">
        <v>0</v>
      </c>
      <c r="K16">
        <f t="shared" si="0"/>
        <v>7.5</v>
      </c>
      <c r="L16" s="14" t="s">
        <v>12</v>
      </c>
      <c r="M16">
        <f>IMDIV(B16,8)*100</f>
        <v>93.75</v>
      </c>
      <c r="N16">
        <f>IMDIV(K16,8)*100</f>
        <v>93.75</v>
      </c>
    </row>
    <row r="17" spans="1:14" x14ac:dyDescent="0.2">
      <c r="A17" s="7" t="s">
        <v>27</v>
      </c>
      <c r="B17">
        <v>7</v>
      </c>
      <c r="F17">
        <v>7</v>
      </c>
      <c r="G17">
        <v>10</v>
      </c>
      <c r="K17">
        <f t="shared" si="0"/>
        <v>10</v>
      </c>
      <c r="L17" s="7">
        <v>11</v>
      </c>
      <c r="M17">
        <f t="shared" si="1"/>
        <v>63.636363636363605</v>
      </c>
      <c r="N17">
        <f t="shared" si="2"/>
        <v>90.909090909090892</v>
      </c>
    </row>
    <row r="18" spans="1:14" x14ac:dyDescent="0.2">
      <c r="A18" s="7" t="s">
        <v>24</v>
      </c>
      <c r="B18">
        <v>7.5</v>
      </c>
      <c r="F18">
        <v>7.5</v>
      </c>
      <c r="G18">
        <v>0</v>
      </c>
      <c r="K18">
        <f t="shared" si="0"/>
        <v>7.5</v>
      </c>
      <c r="L18" s="7" t="s">
        <v>32</v>
      </c>
      <c r="M18">
        <f>IMDIV(B18,6)*100</f>
        <v>125</v>
      </c>
      <c r="N18">
        <f>IMDIV(K18,6)*100</f>
        <v>125</v>
      </c>
    </row>
    <row r="19" spans="1:14" x14ac:dyDescent="0.2">
      <c r="A19" s="7" t="s">
        <v>35</v>
      </c>
      <c r="B19" s="13"/>
      <c r="L19" s="3"/>
      <c r="M19">
        <f>AVERAGE(M4:M18)</f>
        <v>79.05305369347694</v>
      </c>
      <c r="N19">
        <f>AVERAGE(N4:N18)</f>
        <v>89.301672442813086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/>
  <dimension ref="A1:N19"/>
  <sheetViews>
    <sheetView view="pageLayout" workbookViewId="0">
      <selection activeCell="H26" sqref="H26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K4" t="e">
        <f>LARGE(B4:J4,1)</f>
        <v>#NUM!</v>
      </c>
      <c r="L4" s="7">
        <v>41</v>
      </c>
      <c r="M4">
        <f>IMDIV(B4,41)*100</f>
        <v>0</v>
      </c>
      <c r="N4" t="e">
        <f>IMDIV(K4,41)*100</f>
        <v>#NUM!</v>
      </c>
    </row>
    <row r="5" spans="1:14" x14ac:dyDescent="0.2">
      <c r="A5" s="7" t="s">
        <v>23</v>
      </c>
      <c r="B5" s="8"/>
      <c r="K5" t="e">
        <f>LARGE(B5:J5,1)</f>
        <v>#NUM!</v>
      </c>
      <c r="L5" s="7">
        <v>33</v>
      </c>
      <c r="M5">
        <f>IMDIV(B5,L5)*100</f>
        <v>0</v>
      </c>
      <c r="N5" t="e">
        <f>IMDIV(K5,L5)*100</f>
        <v>#NUM!</v>
      </c>
    </row>
    <row r="6" spans="1:14" x14ac:dyDescent="0.2">
      <c r="A6" s="7" t="s">
        <v>15</v>
      </c>
      <c r="B6" s="8"/>
      <c r="K6" t="e">
        <f t="shared" ref="K6:K18" si="0">LARGE(B6:J6,1)</f>
        <v>#NUM!</v>
      </c>
      <c r="L6" s="7">
        <v>15</v>
      </c>
      <c r="M6">
        <f>IMDIV(B6,L6)*100</f>
        <v>0</v>
      </c>
      <c r="N6" t="e">
        <f>IMDIV(K6,L6)*100</f>
        <v>#NUM!</v>
      </c>
    </row>
    <row r="7" spans="1:14" x14ac:dyDescent="0.2">
      <c r="A7" s="7" t="s">
        <v>16</v>
      </c>
      <c r="B7" s="8"/>
      <c r="K7" t="e">
        <f t="shared" si="0"/>
        <v>#NUM!</v>
      </c>
      <c r="L7" s="7">
        <v>13</v>
      </c>
      <c r="M7">
        <f>IMDIV(B7,L7)*100</f>
        <v>0</v>
      </c>
      <c r="N7" t="e">
        <f>IMDIV(K7,L7)*100</f>
        <v>#NUM!</v>
      </c>
    </row>
    <row r="8" spans="1:14" x14ac:dyDescent="0.2">
      <c r="A8" s="7" t="s">
        <v>17</v>
      </c>
      <c r="B8" s="8"/>
      <c r="K8" t="e">
        <f t="shared" si="0"/>
        <v>#NUM!</v>
      </c>
      <c r="L8" s="7" t="s">
        <v>30</v>
      </c>
      <c r="M8">
        <f>IMDIV(B8,22)*100</f>
        <v>0</v>
      </c>
      <c r="N8" t="e">
        <f>IMDIV(K8,22)*100</f>
        <v>#NUM!</v>
      </c>
    </row>
    <row r="9" spans="1:14" x14ac:dyDescent="0.2">
      <c r="A9" s="7" t="s">
        <v>18</v>
      </c>
      <c r="B9" s="8"/>
      <c r="K9" t="e">
        <f t="shared" si="0"/>
        <v>#NUM!</v>
      </c>
      <c r="L9" s="7">
        <v>8</v>
      </c>
      <c r="M9">
        <f>IMDIV(B9,L9)*100</f>
        <v>0</v>
      </c>
      <c r="N9" t="e">
        <f>IMDIV(K9,L9)*100</f>
        <v>#NUM!</v>
      </c>
    </row>
    <row r="10" spans="1:14" x14ac:dyDescent="0.2">
      <c r="A10" s="7" t="s">
        <v>19</v>
      </c>
      <c r="B10" s="8"/>
      <c r="K10" t="e">
        <f>LARGE(B10:J10,1)</f>
        <v>#NUM!</v>
      </c>
      <c r="L10" s="7" t="s">
        <v>31</v>
      </c>
      <c r="M10">
        <f>IMDIV(B10,18)*100</f>
        <v>0</v>
      </c>
      <c r="N10" t="e">
        <f>IMDIV(K10,18)*100</f>
        <v>#NUM!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K12" t="e">
        <f>LARGE(B12:J12,1)</f>
        <v>#NUM!</v>
      </c>
      <c r="L12" s="7">
        <v>12</v>
      </c>
      <c r="M12">
        <f>IMDIV(B12,34)*100</f>
        <v>0</v>
      </c>
      <c r="N12" t="e">
        <f>IMDIV(K12,34)*100</f>
        <v>#NUM!</v>
      </c>
    </row>
    <row r="13" spans="1:14" x14ac:dyDescent="0.2">
      <c r="A13" s="7" t="s">
        <v>20</v>
      </c>
      <c r="B13" s="8"/>
      <c r="K13" t="e">
        <f t="shared" si="0"/>
        <v>#NUM!</v>
      </c>
      <c r="L13" s="7">
        <v>9</v>
      </c>
      <c r="M13">
        <f>IMDIV(B13,L13)*100</f>
        <v>0</v>
      </c>
      <c r="N13" t="e">
        <f>IMDIV(K13,L13)*100</f>
        <v>#NUM!</v>
      </c>
    </row>
    <row r="14" spans="1:14" x14ac:dyDescent="0.2">
      <c r="A14" s="7" t="s">
        <v>29</v>
      </c>
      <c r="B14" s="8"/>
      <c r="K14" t="e">
        <f t="shared" si="0"/>
        <v>#NUM!</v>
      </c>
      <c r="L14" s="7">
        <v>9</v>
      </c>
      <c r="M14">
        <f t="shared" ref="M14:M17" si="1">IMDIV(B14,L14)*100</f>
        <v>0</v>
      </c>
      <c r="N14" t="e">
        <f>IMDIV(K14,L14)*100</f>
        <v>#NUM!</v>
      </c>
    </row>
    <row r="15" spans="1:14" x14ac:dyDescent="0.2">
      <c r="A15" s="7" t="s">
        <v>26</v>
      </c>
      <c r="B15" s="8"/>
      <c r="K15" t="e">
        <f t="shared" si="0"/>
        <v>#NUM!</v>
      </c>
      <c r="L15" s="7">
        <v>10</v>
      </c>
      <c r="M15">
        <f t="shared" si="1"/>
        <v>0</v>
      </c>
      <c r="N15" t="e">
        <f t="shared" ref="N15:N17" si="2">IMDIV(K15,L15)*100</f>
        <v>#NUM!</v>
      </c>
    </row>
    <row r="16" spans="1:14" x14ac:dyDescent="0.2">
      <c r="A16" s="7" t="s">
        <v>21</v>
      </c>
      <c r="B16" s="8"/>
      <c r="K16" t="e">
        <f t="shared" si="0"/>
        <v>#NUM!</v>
      </c>
      <c r="L16" s="14" t="s">
        <v>12</v>
      </c>
      <c r="M16">
        <f>IMDIV(B16,8)*100</f>
        <v>0</v>
      </c>
      <c r="N16" t="e">
        <f>IMDIV(K16,8)*100</f>
        <v>#NUM!</v>
      </c>
    </row>
    <row r="17" spans="1:14" x14ac:dyDescent="0.2">
      <c r="A17" s="7" t="s">
        <v>27</v>
      </c>
      <c r="B17" s="8"/>
      <c r="K17" t="e">
        <f t="shared" si="0"/>
        <v>#NUM!</v>
      </c>
      <c r="L17" s="7">
        <v>11</v>
      </c>
      <c r="M17">
        <f t="shared" si="1"/>
        <v>0</v>
      </c>
      <c r="N17" t="e">
        <f t="shared" si="2"/>
        <v>#NUM!</v>
      </c>
    </row>
    <row r="18" spans="1:14" x14ac:dyDescent="0.2">
      <c r="A18" s="7" t="s">
        <v>24</v>
      </c>
      <c r="B18" s="8"/>
      <c r="K18" t="e">
        <f t="shared" si="0"/>
        <v>#NUM!</v>
      </c>
      <c r="L18" s="7" t="s">
        <v>32</v>
      </c>
      <c r="M18">
        <f>IMDIV(B18,6)*100</f>
        <v>0</v>
      </c>
      <c r="N18" t="e">
        <f>IMDIV(K18,6)*100</f>
        <v>#NUM!</v>
      </c>
    </row>
    <row r="19" spans="1:14" x14ac:dyDescent="0.2">
      <c r="A19" s="7" t="s">
        <v>35</v>
      </c>
      <c r="L19" s="3"/>
      <c r="N19" t="e">
        <f>AVERAGE(N4:N18)</f>
        <v>#NUM!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FF0000"/>
  </sheetPr>
  <dimension ref="A1:N19"/>
  <sheetViews>
    <sheetView view="pageLayout" workbookViewId="0">
      <selection activeCell="N19" sqref="M19:N19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27</v>
      </c>
      <c r="G4">
        <v>27</v>
      </c>
      <c r="I4">
        <v>38</v>
      </c>
      <c r="K4">
        <f>LARGE(B4:J4,1)</f>
        <v>38</v>
      </c>
      <c r="L4" s="7">
        <v>41</v>
      </c>
      <c r="M4">
        <f>IMDIV(B4,41)*100</f>
        <v>65.853658536585399</v>
      </c>
      <c r="N4">
        <f>IMDIV(K4,41)*100</f>
        <v>92.682926829268297</v>
      </c>
    </row>
    <row r="5" spans="1:14" x14ac:dyDescent="0.2">
      <c r="A5" s="7" t="s">
        <v>23</v>
      </c>
      <c r="B5">
        <v>21</v>
      </c>
      <c r="G5">
        <v>21</v>
      </c>
      <c r="I5">
        <v>26</v>
      </c>
      <c r="K5">
        <f>LARGE(B5:J5,1)</f>
        <v>26</v>
      </c>
      <c r="L5" s="7">
        <v>33</v>
      </c>
      <c r="M5">
        <f>IMDIV(B5,L5)*100</f>
        <v>63.636363636363605</v>
      </c>
      <c r="N5">
        <f>IMDIV(K5,L5)*100</f>
        <v>78.787878787878796</v>
      </c>
    </row>
    <row r="6" spans="1:14" x14ac:dyDescent="0.2">
      <c r="A6" s="7" t="s">
        <v>15</v>
      </c>
      <c r="B6">
        <v>9</v>
      </c>
      <c r="G6">
        <v>9</v>
      </c>
      <c r="I6">
        <v>15</v>
      </c>
      <c r="K6">
        <f t="shared" ref="K6:K18" si="0">LARGE(B6:J6,1)</f>
        <v>15</v>
      </c>
      <c r="L6" s="7">
        <v>15</v>
      </c>
      <c r="M6">
        <f>IMDIV(B6,L6)*100</f>
        <v>60</v>
      </c>
      <c r="N6">
        <f>IMDIV(K6,L6)*100</f>
        <v>100</v>
      </c>
    </row>
    <row r="7" spans="1:14" x14ac:dyDescent="0.2">
      <c r="A7" s="7" t="s">
        <v>16</v>
      </c>
      <c r="B7">
        <v>9</v>
      </c>
      <c r="G7">
        <v>9</v>
      </c>
      <c r="I7">
        <v>10</v>
      </c>
      <c r="K7">
        <f t="shared" si="0"/>
        <v>10</v>
      </c>
      <c r="L7" s="7">
        <v>13</v>
      </c>
      <c r="M7">
        <f>IMDIV(B7,L7)*100</f>
        <v>69.230769230769198</v>
      </c>
      <c r="N7">
        <f>IMDIV(K7,L7)*100</f>
        <v>76.923076923076906</v>
      </c>
    </row>
    <row r="8" spans="1:14" x14ac:dyDescent="0.2">
      <c r="A8" s="7" t="s">
        <v>17</v>
      </c>
      <c r="B8">
        <v>16</v>
      </c>
      <c r="G8">
        <v>16</v>
      </c>
      <c r="I8">
        <v>19</v>
      </c>
      <c r="K8">
        <f t="shared" si="0"/>
        <v>19</v>
      </c>
      <c r="L8" s="7" t="s">
        <v>30</v>
      </c>
      <c r="M8">
        <f>IMDIV(B8,22)*100</f>
        <v>72.727272727272691</v>
      </c>
      <c r="N8">
        <f>IMDIV(K8,22)*100</f>
        <v>86.363636363636402</v>
      </c>
    </row>
    <row r="9" spans="1:14" x14ac:dyDescent="0.2">
      <c r="A9" s="7" t="s">
        <v>18</v>
      </c>
      <c r="B9">
        <v>4</v>
      </c>
      <c r="G9">
        <v>4</v>
      </c>
      <c r="I9">
        <v>7</v>
      </c>
      <c r="K9">
        <f t="shared" si="0"/>
        <v>7</v>
      </c>
      <c r="L9" s="7">
        <v>8</v>
      </c>
      <c r="M9">
        <f>IMDIV(B9,L9)*100</f>
        <v>50</v>
      </c>
      <c r="N9">
        <f>IMDIV(K9,L9)*100</f>
        <v>87.5</v>
      </c>
    </row>
    <row r="10" spans="1:14" x14ac:dyDescent="0.2">
      <c r="A10" s="7" t="s">
        <v>19</v>
      </c>
      <c r="B10">
        <v>8</v>
      </c>
      <c r="G10">
        <v>8</v>
      </c>
      <c r="I10">
        <v>12</v>
      </c>
      <c r="K10">
        <f>LARGE(B10:J10,1)</f>
        <v>12</v>
      </c>
      <c r="L10" s="7" t="s">
        <v>31</v>
      </c>
      <c r="M10">
        <f>IMDIV(B10,18)*100</f>
        <v>44.4444444444444</v>
      </c>
      <c r="N10">
        <f>IMDIV(K10,18)*100</f>
        <v>66.6666666666667</v>
      </c>
    </row>
    <row r="11" spans="1:14" x14ac:dyDescent="0.2">
      <c r="A11" s="7"/>
      <c r="B11"/>
      <c r="L11" s="7"/>
    </row>
    <row r="12" spans="1:14" x14ac:dyDescent="0.2">
      <c r="A12" s="7" t="s">
        <v>28</v>
      </c>
      <c r="B12">
        <v>8</v>
      </c>
      <c r="G12">
        <v>8</v>
      </c>
      <c r="I12">
        <v>12</v>
      </c>
      <c r="K12">
        <f>LARGE(B12:J12,1)</f>
        <v>12</v>
      </c>
      <c r="L12" s="7">
        <v>12</v>
      </c>
      <c r="M12">
        <f>IMDIV(B12,34)*100</f>
        <v>23.529411764705898</v>
      </c>
      <c r="N12">
        <f>IMDIV(K12,34)*100</f>
        <v>35.294117647058798</v>
      </c>
    </row>
    <row r="13" spans="1:14" x14ac:dyDescent="0.2">
      <c r="A13" s="7" t="s">
        <v>20</v>
      </c>
      <c r="B13">
        <v>5</v>
      </c>
      <c r="G13">
        <v>5</v>
      </c>
      <c r="I13">
        <v>8</v>
      </c>
      <c r="K13">
        <f t="shared" si="0"/>
        <v>8</v>
      </c>
      <c r="L13" s="7">
        <v>9</v>
      </c>
      <c r="M13">
        <f>IMDIV(B13,L13)*100</f>
        <v>55.5555555555556</v>
      </c>
      <c r="N13">
        <f>IMDIV(K13,L13)*100</f>
        <v>88.8888888888889</v>
      </c>
    </row>
    <row r="14" spans="1:14" x14ac:dyDescent="0.2">
      <c r="A14" s="7" t="s">
        <v>29</v>
      </c>
      <c r="B14">
        <v>7</v>
      </c>
      <c r="G14">
        <v>7</v>
      </c>
      <c r="I14">
        <v>7</v>
      </c>
      <c r="K14">
        <f t="shared" si="0"/>
        <v>7</v>
      </c>
      <c r="L14" s="7">
        <v>9</v>
      </c>
      <c r="M14">
        <f t="shared" ref="M14:M17" si="1">IMDIV(B14,L14)*100</f>
        <v>77.7777777777778</v>
      </c>
      <c r="N14">
        <f>IMDIV(K14,L14)*100</f>
        <v>77.7777777777778</v>
      </c>
    </row>
    <row r="15" spans="1:14" x14ac:dyDescent="0.2">
      <c r="A15" s="7" t="s">
        <v>26</v>
      </c>
      <c r="B15">
        <v>7</v>
      </c>
      <c r="G15">
        <v>7</v>
      </c>
      <c r="I15">
        <v>10</v>
      </c>
      <c r="K15">
        <f t="shared" si="0"/>
        <v>10</v>
      </c>
      <c r="L15" s="7">
        <v>10</v>
      </c>
      <c r="M15">
        <f t="shared" si="1"/>
        <v>70</v>
      </c>
      <c r="N15">
        <f t="shared" ref="N15:N17" si="2">IMDIV(K15,L15)*100</f>
        <v>100</v>
      </c>
    </row>
    <row r="16" spans="1:14" x14ac:dyDescent="0.2">
      <c r="A16" s="7" t="s">
        <v>21</v>
      </c>
      <c r="B16">
        <v>3</v>
      </c>
      <c r="G16">
        <v>3</v>
      </c>
      <c r="I16">
        <v>6</v>
      </c>
      <c r="K16">
        <f t="shared" si="0"/>
        <v>6</v>
      </c>
      <c r="L16" s="14" t="s">
        <v>12</v>
      </c>
      <c r="M16">
        <f>IMDIV(B16,8)*100</f>
        <v>37.5</v>
      </c>
      <c r="N16">
        <f>IMDIV(K16,8)*100</f>
        <v>75</v>
      </c>
    </row>
    <row r="17" spans="1:14" x14ac:dyDescent="0.2">
      <c r="A17" s="7" t="s">
        <v>27</v>
      </c>
      <c r="B17">
        <v>8</v>
      </c>
      <c r="G17">
        <v>8</v>
      </c>
      <c r="I17">
        <v>10</v>
      </c>
      <c r="K17">
        <f t="shared" si="0"/>
        <v>10</v>
      </c>
      <c r="L17" s="7">
        <v>11</v>
      </c>
      <c r="M17">
        <f t="shared" si="1"/>
        <v>72.727272727272691</v>
      </c>
      <c r="N17">
        <f t="shared" si="2"/>
        <v>90.909090909090892</v>
      </c>
    </row>
    <row r="18" spans="1:14" x14ac:dyDescent="0.2">
      <c r="A18" s="7" t="s">
        <v>24</v>
      </c>
      <c r="B18">
        <v>5</v>
      </c>
      <c r="G18">
        <v>5</v>
      </c>
      <c r="I18">
        <v>6</v>
      </c>
      <c r="K18">
        <f t="shared" si="0"/>
        <v>6</v>
      </c>
      <c r="L18" s="7" t="s">
        <v>32</v>
      </c>
      <c r="M18">
        <f>IMDIV(B18,6)*100</f>
        <v>83.3333333333333</v>
      </c>
      <c r="N18">
        <f>IMDIV(K18,6)*100</f>
        <v>100</v>
      </c>
    </row>
    <row r="19" spans="1:14" x14ac:dyDescent="0.2">
      <c r="A19" s="7" t="s">
        <v>35</v>
      </c>
      <c r="L19" s="3"/>
      <c r="M19">
        <f>AVERAGE(M4:M18)</f>
        <v>60.451132838148609</v>
      </c>
      <c r="N19" t="s">
        <v>116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FF0000"/>
  </sheetPr>
  <dimension ref="A1:N19"/>
  <sheetViews>
    <sheetView workbookViewId="0">
      <selection activeCell="B4" sqref="B4:B18"/>
    </sheetView>
  </sheetViews>
  <sheetFormatPr baseColWidth="10" defaultColWidth="11.5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41</v>
      </c>
      <c r="E4">
        <v>41</v>
      </c>
      <c r="F4">
        <v>43</v>
      </c>
      <c r="G4">
        <v>46</v>
      </c>
      <c r="K4">
        <f>LARGE(B4:J4,1)</f>
        <v>46</v>
      </c>
      <c r="L4" s="7">
        <v>41</v>
      </c>
      <c r="M4">
        <f>IMDIV(B4,41)*100</f>
        <v>100</v>
      </c>
      <c r="N4">
        <f>IMDIV(K4,41)*100</f>
        <v>112.19512195121999</v>
      </c>
    </row>
    <row r="5" spans="1:14" x14ac:dyDescent="0.2">
      <c r="A5" s="7" t="s">
        <v>23</v>
      </c>
      <c r="B5">
        <v>27</v>
      </c>
      <c r="E5">
        <v>27</v>
      </c>
      <c r="F5">
        <v>28</v>
      </c>
      <c r="G5">
        <v>18</v>
      </c>
      <c r="K5">
        <f>LARGE(B5:J5,1)</f>
        <v>28</v>
      </c>
      <c r="L5" s="7">
        <v>33</v>
      </c>
      <c r="M5">
        <f>IMDIV(B5,L5)*100</f>
        <v>81.818181818181799</v>
      </c>
      <c r="N5">
        <f>IMDIV(K5,L5)*100</f>
        <v>84.848484848484901</v>
      </c>
    </row>
    <row r="6" spans="1:14" x14ac:dyDescent="0.2">
      <c r="A6" s="7" t="s">
        <v>15</v>
      </c>
      <c r="B6">
        <v>17</v>
      </c>
      <c r="E6">
        <v>17</v>
      </c>
      <c r="F6">
        <v>15</v>
      </c>
      <c r="G6">
        <v>8</v>
      </c>
      <c r="K6">
        <f t="shared" ref="K6:K18" si="0">LARGE(B6:J6,1)</f>
        <v>17</v>
      </c>
      <c r="L6" s="7">
        <v>15</v>
      </c>
      <c r="M6">
        <f>IMDIV(B6,L6)*100</f>
        <v>113.333333333333</v>
      </c>
      <c r="N6">
        <f>IMDIV(K6,L6)*100</f>
        <v>113.333333333333</v>
      </c>
    </row>
    <row r="7" spans="1:14" x14ac:dyDescent="0.2">
      <c r="A7" s="7" t="s">
        <v>16</v>
      </c>
      <c r="B7">
        <v>12</v>
      </c>
      <c r="E7">
        <v>12</v>
      </c>
      <c r="F7">
        <v>15</v>
      </c>
      <c r="G7">
        <v>10</v>
      </c>
      <c r="K7">
        <f t="shared" si="0"/>
        <v>15</v>
      </c>
      <c r="L7" s="7">
        <v>13</v>
      </c>
      <c r="M7">
        <f>IMDIV(B7,L7)*100</f>
        <v>92.307692307692307</v>
      </c>
      <c r="N7">
        <f>IMDIV(K7,L7)*100</f>
        <v>115.384615384615</v>
      </c>
    </row>
    <row r="8" spans="1:14" x14ac:dyDescent="0.2">
      <c r="A8" s="7" t="s">
        <v>17</v>
      </c>
      <c r="B8">
        <v>20</v>
      </c>
      <c r="E8">
        <v>20</v>
      </c>
      <c r="F8">
        <v>21.5</v>
      </c>
      <c r="G8">
        <v>15</v>
      </c>
      <c r="K8">
        <f t="shared" si="0"/>
        <v>21.5</v>
      </c>
      <c r="L8" s="7" t="s">
        <v>30</v>
      </c>
      <c r="M8">
        <f>IMDIV(B8,22)*100</f>
        <v>90.909090909090892</v>
      </c>
      <c r="N8">
        <f>IMDIV(K8,22)*100</f>
        <v>97.727272727272691</v>
      </c>
    </row>
    <row r="9" spans="1:14" x14ac:dyDescent="0.2">
      <c r="A9" s="7" t="s">
        <v>18</v>
      </c>
      <c r="B9">
        <v>10</v>
      </c>
      <c r="E9">
        <v>10</v>
      </c>
      <c r="F9">
        <v>8</v>
      </c>
      <c r="G9">
        <v>3</v>
      </c>
      <c r="K9">
        <f t="shared" si="0"/>
        <v>10</v>
      </c>
      <c r="L9" s="7">
        <v>8</v>
      </c>
      <c r="M9">
        <f>IMDIV(B9,L9)*100</f>
        <v>125</v>
      </c>
      <c r="N9">
        <f>IMDIV(K9,L9)*100</f>
        <v>125</v>
      </c>
    </row>
    <row r="10" spans="1:14" x14ac:dyDescent="0.2">
      <c r="A10" s="7" t="s">
        <v>19</v>
      </c>
      <c r="B10">
        <v>13.5</v>
      </c>
      <c r="E10">
        <v>13.5</v>
      </c>
      <c r="F10">
        <v>15</v>
      </c>
      <c r="G10">
        <v>8</v>
      </c>
      <c r="K10">
        <f>LARGE(B10:J10,1)</f>
        <v>15</v>
      </c>
      <c r="L10" s="7" t="s">
        <v>31</v>
      </c>
      <c r="M10">
        <f>IMDIV(B10,18)*100</f>
        <v>75</v>
      </c>
      <c r="N10">
        <f>IMDIV(K10,18)*100</f>
        <v>83.3333333333333</v>
      </c>
    </row>
    <row r="11" spans="1:14" x14ac:dyDescent="0.2">
      <c r="A11" s="7"/>
      <c r="L11" s="7"/>
    </row>
    <row r="12" spans="1:14" x14ac:dyDescent="0.2">
      <c r="A12" s="7" t="s">
        <v>28</v>
      </c>
      <c r="B12">
        <v>14</v>
      </c>
      <c r="E12">
        <v>14</v>
      </c>
      <c r="F12">
        <v>16</v>
      </c>
      <c r="G12">
        <v>9</v>
      </c>
      <c r="K12">
        <f>LARGE(B12:J12,1)</f>
        <v>16</v>
      </c>
      <c r="L12" s="7">
        <v>12</v>
      </c>
      <c r="M12">
        <f>IMDIV(B12,34)*100</f>
        <v>41.176470588235297</v>
      </c>
      <c r="N12">
        <f>IMDIV(K12,34)*100</f>
        <v>47.058823529411796</v>
      </c>
    </row>
    <row r="13" spans="1:14" x14ac:dyDescent="0.2">
      <c r="A13" s="7" t="s">
        <v>20</v>
      </c>
      <c r="B13">
        <v>10</v>
      </c>
      <c r="E13">
        <v>10</v>
      </c>
      <c r="F13">
        <v>10</v>
      </c>
      <c r="G13">
        <v>5</v>
      </c>
      <c r="K13">
        <f t="shared" si="0"/>
        <v>10</v>
      </c>
      <c r="L13" s="7">
        <v>9</v>
      </c>
      <c r="M13">
        <f>IMDIV(B13,L13)*100</f>
        <v>111.111111111111</v>
      </c>
      <c r="N13">
        <f>IMDIV(K13,L13)*100</f>
        <v>111.111111111111</v>
      </c>
    </row>
    <row r="14" spans="1:14" x14ac:dyDescent="0.2">
      <c r="A14" s="7" t="s">
        <v>29</v>
      </c>
      <c r="B14">
        <v>14</v>
      </c>
      <c r="E14">
        <v>14</v>
      </c>
      <c r="F14">
        <v>14</v>
      </c>
      <c r="G14">
        <v>3</v>
      </c>
      <c r="K14">
        <f t="shared" si="0"/>
        <v>14</v>
      </c>
      <c r="L14" s="7">
        <v>9</v>
      </c>
      <c r="M14">
        <f t="shared" ref="M14:M17" si="1">IMDIV(B14,L14)*100</f>
        <v>155.555555555556</v>
      </c>
      <c r="N14">
        <f>IMDIV(K14,L14)*100</f>
        <v>155.555555555556</v>
      </c>
    </row>
    <row r="15" spans="1:14" x14ac:dyDescent="0.2">
      <c r="A15" s="7" t="s">
        <v>26</v>
      </c>
      <c r="B15">
        <v>10</v>
      </c>
      <c r="E15">
        <v>10</v>
      </c>
      <c r="F15">
        <v>12</v>
      </c>
      <c r="G15">
        <v>3</v>
      </c>
      <c r="K15">
        <f t="shared" si="0"/>
        <v>12</v>
      </c>
      <c r="L15" s="7">
        <v>10</v>
      </c>
      <c r="M15">
        <f t="shared" si="1"/>
        <v>100</v>
      </c>
      <c r="N15">
        <f t="shared" ref="N15:N17" si="2">IMDIV(K15,L15)*100</f>
        <v>120</v>
      </c>
    </row>
    <row r="16" spans="1:14" x14ac:dyDescent="0.2">
      <c r="A16" s="7" t="s">
        <v>21</v>
      </c>
      <c r="B16">
        <v>9</v>
      </c>
      <c r="E16">
        <v>9</v>
      </c>
      <c r="F16">
        <v>9</v>
      </c>
      <c r="G16">
        <v>7</v>
      </c>
      <c r="K16">
        <f t="shared" si="0"/>
        <v>9</v>
      </c>
      <c r="L16" s="14" t="s">
        <v>12</v>
      </c>
      <c r="M16">
        <f>IMDIV(B16,8)*100</f>
        <v>112.5</v>
      </c>
      <c r="N16">
        <f>IMDIV(K16,8)*100</f>
        <v>112.5</v>
      </c>
    </row>
    <row r="17" spans="1:14" x14ac:dyDescent="0.2">
      <c r="A17" s="7" t="s">
        <v>27</v>
      </c>
      <c r="B17">
        <v>14</v>
      </c>
      <c r="E17">
        <v>14</v>
      </c>
      <c r="F17">
        <v>18</v>
      </c>
      <c r="G17">
        <v>11</v>
      </c>
      <c r="K17">
        <f t="shared" si="0"/>
        <v>18</v>
      </c>
      <c r="L17" s="7">
        <v>11</v>
      </c>
      <c r="M17">
        <f t="shared" si="1"/>
        <v>127.27272727272701</v>
      </c>
      <c r="N17">
        <f t="shared" si="2"/>
        <v>163.636363636364</v>
      </c>
    </row>
    <row r="18" spans="1:14" x14ac:dyDescent="0.2">
      <c r="A18" s="7" t="s">
        <v>24</v>
      </c>
      <c r="B18">
        <v>10</v>
      </c>
      <c r="E18">
        <v>10</v>
      </c>
      <c r="F18">
        <v>9.5</v>
      </c>
      <c r="G18">
        <v>7</v>
      </c>
      <c r="K18">
        <f t="shared" si="0"/>
        <v>10</v>
      </c>
      <c r="L18" s="7" t="s">
        <v>32</v>
      </c>
      <c r="M18">
        <f>IMDIV(B18,6)*100</f>
        <v>166.666666666667</v>
      </c>
      <c r="N18">
        <f>IMDIV(K18,6)*100</f>
        <v>166.666666666667</v>
      </c>
    </row>
    <row r="19" spans="1:14" x14ac:dyDescent="0.2">
      <c r="A19" s="7" t="s">
        <v>35</v>
      </c>
      <c r="B19" s="13"/>
      <c r="L19" s="3"/>
      <c r="M19">
        <f>AVERAGE(M4:M18)</f>
        <v>106.61791639732814</v>
      </c>
      <c r="N19">
        <f>AVERAGE(N4:N18)</f>
        <v>114.88219157695491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 enableFormatConditionsCalculation="0">
    <tabColor rgb="FFFF0000"/>
  </sheetPr>
  <dimension ref="A1:N19"/>
  <sheetViews>
    <sheetView view="pageLayout" workbookViewId="0">
      <selection activeCell="N19" sqref="N19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G4">
        <v>45</v>
      </c>
      <c r="K4">
        <f>LARGE(B4:J4,1)</f>
        <v>45</v>
      </c>
      <c r="L4" s="7">
        <v>41</v>
      </c>
      <c r="M4">
        <f>IMDIV(B4,41)*100</f>
        <v>0</v>
      </c>
      <c r="N4">
        <f>IMDIV(K4,41)*100</f>
        <v>109.756097560976</v>
      </c>
    </row>
    <row r="5" spans="1:14" x14ac:dyDescent="0.2">
      <c r="A5" s="7" t="s">
        <v>23</v>
      </c>
      <c r="B5" s="8"/>
      <c r="G5">
        <v>34</v>
      </c>
      <c r="K5">
        <f>LARGE(B5:J5,1)</f>
        <v>34</v>
      </c>
      <c r="L5" s="7">
        <v>33</v>
      </c>
      <c r="M5">
        <f>IMDIV(B5,L5)*100</f>
        <v>0</v>
      </c>
      <c r="N5">
        <f>IMDIV(K5,L5)*100</f>
        <v>103.030303030303</v>
      </c>
    </row>
    <row r="6" spans="1:14" x14ac:dyDescent="0.2">
      <c r="A6" s="7" t="s">
        <v>15</v>
      </c>
      <c r="B6" s="8"/>
      <c r="G6">
        <v>18</v>
      </c>
      <c r="K6">
        <f t="shared" ref="K6:K18" si="0">LARGE(B6:J6,1)</f>
        <v>18</v>
      </c>
      <c r="L6" s="7">
        <v>15</v>
      </c>
      <c r="M6">
        <f>IMDIV(B6,L6)*100</f>
        <v>0</v>
      </c>
      <c r="N6">
        <f>IMDIV(K6,L6)*100</f>
        <v>120</v>
      </c>
    </row>
    <row r="7" spans="1:14" x14ac:dyDescent="0.2">
      <c r="A7" s="7" t="s">
        <v>16</v>
      </c>
      <c r="B7" s="8"/>
      <c r="G7">
        <v>14</v>
      </c>
      <c r="K7">
        <f t="shared" si="0"/>
        <v>14</v>
      </c>
      <c r="L7" s="7">
        <v>13</v>
      </c>
      <c r="M7">
        <f>IMDIV(B7,L7)*100</f>
        <v>0</v>
      </c>
      <c r="N7">
        <f>IMDIV(K7,L7)*100</f>
        <v>107.69230769230799</v>
      </c>
    </row>
    <row r="8" spans="1:14" x14ac:dyDescent="0.2">
      <c r="A8" s="7" t="s">
        <v>17</v>
      </c>
      <c r="B8" s="8"/>
      <c r="G8">
        <v>20</v>
      </c>
      <c r="K8">
        <f t="shared" si="0"/>
        <v>20</v>
      </c>
      <c r="L8" s="7" t="s">
        <v>30</v>
      </c>
      <c r="M8">
        <f>IMDIV(B8,22)*100</f>
        <v>0</v>
      </c>
      <c r="N8">
        <f>IMDIV(K8,22)*100</f>
        <v>90.909090909090892</v>
      </c>
    </row>
    <row r="9" spans="1:14" x14ac:dyDescent="0.2">
      <c r="A9" s="7" t="s">
        <v>18</v>
      </c>
      <c r="B9" s="8"/>
      <c r="G9">
        <v>11</v>
      </c>
      <c r="K9">
        <f t="shared" si="0"/>
        <v>11</v>
      </c>
      <c r="L9" s="7">
        <v>8</v>
      </c>
      <c r="M9">
        <f>IMDIV(B9,L9)*100</f>
        <v>0</v>
      </c>
      <c r="N9">
        <f>IMDIV(K9,L9)*100</f>
        <v>137.5</v>
      </c>
    </row>
    <row r="10" spans="1:14" x14ac:dyDescent="0.2">
      <c r="A10" s="7" t="s">
        <v>19</v>
      </c>
      <c r="B10" s="8"/>
      <c r="G10">
        <v>20</v>
      </c>
      <c r="K10">
        <f>LARGE(B10:J10,1)</f>
        <v>20</v>
      </c>
      <c r="L10" s="7" t="s">
        <v>31</v>
      </c>
      <c r="M10">
        <f>IMDIV(B10,18)*100</f>
        <v>0</v>
      </c>
      <c r="N10">
        <f>IMDIV(K10,18)*100</f>
        <v>111.111111111111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G12">
        <v>14</v>
      </c>
      <c r="K12">
        <f>LARGE(B12:J12,1)</f>
        <v>14</v>
      </c>
      <c r="L12" s="7">
        <v>12</v>
      </c>
      <c r="M12">
        <f>IMDIV(B12,34)*100</f>
        <v>0</v>
      </c>
      <c r="N12">
        <f>IMDIV(K12,34)*100</f>
        <v>41.176470588235297</v>
      </c>
    </row>
    <row r="13" spans="1:14" x14ac:dyDescent="0.2">
      <c r="A13" s="7" t="s">
        <v>20</v>
      </c>
      <c r="B13" s="8"/>
      <c r="G13">
        <v>11</v>
      </c>
      <c r="K13">
        <f t="shared" si="0"/>
        <v>11</v>
      </c>
      <c r="L13" s="7">
        <v>9</v>
      </c>
      <c r="M13">
        <f>IMDIV(B13,L13)*100</f>
        <v>0</v>
      </c>
      <c r="N13">
        <f>IMDIV(K13,L13)*100</f>
        <v>122.22222222222202</v>
      </c>
    </row>
    <row r="14" spans="1:14" x14ac:dyDescent="0.2">
      <c r="A14" s="7" t="s">
        <v>29</v>
      </c>
      <c r="B14" s="8"/>
      <c r="G14">
        <v>13</v>
      </c>
      <c r="K14">
        <f t="shared" si="0"/>
        <v>13</v>
      </c>
      <c r="L14" s="7">
        <v>9</v>
      </c>
      <c r="M14">
        <f t="shared" ref="M14:M17" si="1">IMDIV(B14,L14)*100</f>
        <v>0</v>
      </c>
      <c r="N14">
        <f>IMDIV(K14,L14)*100</f>
        <v>144.444444444444</v>
      </c>
    </row>
    <row r="15" spans="1:14" x14ac:dyDescent="0.2">
      <c r="A15" s="7" t="s">
        <v>26</v>
      </c>
      <c r="B15" s="8"/>
      <c r="G15">
        <v>11</v>
      </c>
      <c r="K15">
        <f t="shared" si="0"/>
        <v>11</v>
      </c>
      <c r="L15" s="7">
        <v>10</v>
      </c>
      <c r="M15">
        <f t="shared" si="1"/>
        <v>0</v>
      </c>
      <c r="N15">
        <f t="shared" ref="N15:N17" si="2">IMDIV(K15,L15)*100</f>
        <v>110.00000000000001</v>
      </c>
    </row>
    <row r="16" spans="1:14" x14ac:dyDescent="0.2">
      <c r="A16" s="7" t="s">
        <v>21</v>
      </c>
      <c r="B16" s="8"/>
      <c r="G16">
        <v>9</v>
      </c>
      <c r="K16">
        <f t="shared" si="0"/>
        <v>9</v>
      </c>
      <c r="L16" s="14" t="s">
        <v>12</v>
      </c>
      <c r="M16">
        <f>IMDIV(B16,8)*100</f>
        <v>0</v>
      </c>
      <c r="N16">
        <f>IMDIV(K16,8)*100</f>
        <v>112.5</v>
      </c>
    </row>
    <row r="17" spans="1:14" x14ac:dyDescent="0.2">
      <c r="A17" s="7" t="s">
        <v>27</v>
      </c>
      <c r="B17" s="8"/>
      <c r="G17">
        <v>13</v>
      </c>
      <c r="K17">
        <f t="shared" si="0"/>
        <v>13</v>
      </c>
      <c r="L17" s="7">
        <v>11</v>
      </c>
      <c r="M17">
        <f t="shared" si="1"/>
        <v>0</v>
      </c>
      <c r="N17">
        <f t="shared" si="2"/>
        <v>118.18181818181802</v>
      </c>
    </row>
    <row r="18" spans="1:14" x14ac:dyDescent="0.2">
      <c r="A18" s="7" t="s">
        <v>24</v>
      </c>
      <c r="B18" s="8"/>
      <c r="G18">
        <v>8</v>
      </c>
      <c r="K18">
        <f t="shared" si="0"/>
        <v>8</v>
      </c>
      <c r="L18" s="7" t="s">
        <v>32</v>
      </c>
      <c r="M18">
        <f>IMDIV(B18,6)*100</f>
        <v>0</v>
      </c>
      <c r="N18">
        <f>IMDIV(K18,6)*100</f>
        <v>133.333333333333</v>
      </c>
    </row>
    <row r="19" spans="1:14" x14ac:dyDescent="0.2">
      <c r="A19" s="7" t="s">
        <v>35</v>
      </c>
      <c r="L19" s="3"/>
      <c r="N19">
        <f>AVERAGE(N4:N18)</f>
        <v>111.56122850527437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 enableFormatConditionsCalculation="0">
    <tabColor rgb="FFFF0000"/>
  </sheetPr>
  <dimension ref="A1:N19"/>
  <sheetViews>
    <sheetView view="pageLayout" workbookViewId="0">
      <selection activeCell="I24" sqref="I24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37</v>
      </c>
      <c r="E4">
        <v>37</v>
      </c>
      <c r="F4">
        <v>42</v>
      </c>
      <c r="K4">
        <f>LARGE(B4:J4,1)</f>
        <v>42</v>
      </c>
      <c r="L4" s="7">
        <v>41</v>
      </c>
      <c r="M4">
        <f>IMDIV(B4,41)*100</f>
        <v>90.24390243902441</v>
      </c>
      <c r="N4">
        <f>IMDIV(K4,41)*100</f>
        <v>102.43902439024399</v>
      </c>
    </row>
    <row r="5" spans="1:14" x14ac:dyDescent="0.2">
      <c r="A5" s="7" t="s">
        <v>23</v>
      </c>
      <c r="B5">
        <v>35</v>
      </c>
      <c r="E5">
        <v>35</v>
      </c>
      <c r="F5">
        <v>32</v>
      </c>
      <c r="K5">
        <f>LARGE(B5:J5,1)</f>
        <v>35</v>
      </c>
      <c r="L5" s="7">
        <v>33</v>
      </c>
      <c r="M5">
        <f>IMDIV(B5,L5)*100</f>
        <v>106.06060606060601</v>
      </c>
      <c r="N5">
        <f>IMDIV(K5,L5)*100</f>
        <v>106.06060606060601</v>
      </c>
    </row>
    <row r="6" spans="1:14" x14ac:dyDescent="0.2">
      <c r="A6" s="7" t="s">
        <v>15</v>
      </c>
      <c r="B6">
        <v>14</v>
      </c>
      <c r="E6">
        <v>14</v>
      </c>
      <c r="F6">
        <v>14</v>
      </c>
      <c r="K6">
        <f t="shared" ref="K6:K18" si="0">LARGE(B6:J6,1)</f>
        <v>14</v>
      </c>
      <c r="L6" s="7">
        <v>15</v>
      </c>
      <c r="M6">
        <f>IMDIV(B6,L6)*100</f>
        <v>93.3333333333333</v>
      </c>
      <c r="N6">
        <f>IMDIV(K6,L6)*100</f>
        <v>93.3333333333333</v>
      </c>
    </row>
    <row r="7" spans="1:14" x14ac:dyDescent="0.2">
      <c r="A7" s="7" t="s">
        <v>16</v>
      </c>
      <c r="B7">
        <v>13</v>
      </c>
      <c r="E7">
        <v>13</v>
      </c>
      <c r="F7">
        <v>12</v>
      </c>
      <c r="K7">
        <f t="shared" si="0"/>
        <v>13</v>
      </c>
      <c r="L7" s="7">
        <v>13</v>
      </c>
      <c r="M7">
        <f>IMDIV(B7,L7)*100</f>
        <v>100</v>
      </c>
      <c r="N7">
        <f>IMDIV(K7,L7)*100</f>
        <v>100</v>
      </c>
    </row>
    <row r="8" spans="1:14" x14ac:dyDescent="0.2">
      <c r="A8" s="7" t="s">
        <v>17</v>
      </c>
      <c r="B8">
        <v>19</v>
      </c>
      <c r="E8">
        <v>19</v>
      </c>
      <c r="F8">
        <v>20</v>
      </c>
      <c r="K8">
        <f t="shared" si="0"/>
        <v>20</v>
      </c>
      <c r="L8" s="7" t="s">
        <v>30</v>
      </c>
      <c r="M8">
        <f>IMDIV(B8,22)*100</f>
        <v>86.363636363636402</v>
      </c>
      <c r="N8">
        <f>IMDIV(K8,22)*100</f>
        <v>90.909090909090892</v>
      </c>
    </row>
    <row r="9" spans="1:14" x14ac:dyDescent="0.2">
      <c r="A9" s="7" t="s">
        <v>18</v>
      </c>
      <c r="B9">
        <v>10</v>
      </c>
      <c r="E9">
        <v>10</v>
      </c>
      <c r="F9">
        <v>9</v>
      </c>
      <c r="K9">
        <f t="shared" si="0"/>
        <v>10</v>
      </c>
      <c r="L9" s="7">
        <v>8</v>
      </c>
      <c r="M9">
        <f>IMDIV(B9,L9)*100</f>
        <v>125</v>
      </c>
      <c r="N9">
        <f>IMDIV(K9,L9)*100</f>
        <v>125</v>
      </c>
    </row>
    <row r="10" spans="1:14" x14ac:dyDescent="0.2">
      <c r="A10" s="7" t="s">
        <v>19</v>
      </c>
      <c r="B10">
        <v>16</v>
      </c>
      <c r="E10">
        <v>16</v>
      </c>
      <c r="F10">
        <v>16</v>
      </c>
      <c r="K10">
        <f>LARGE(B10:J10,1)</f>
        <v>16</v>
      </c>
      <c r="L10" s="7" t="s">
        <v>31</v>
      </c>
      <c r="M10">
        <f>IMDIV(B10,18)*100</f>
        <v>88.8888888888889</v>
      </c>
      <c r="N10">
        <f>IMDIV(K10,18)*100</f>
        <v>88.8888888888889</v>
      </c>
    </row>
    <row r="11" spans="1:14" x14ac:dyDescent="0.2">
      <c r="A11" s="7"/>
      <c r="B11"/>
      <c r="L11" s="7"/>
    </row>
    <row r="12" spans="1:14" x14ac:dyDescent="0.2">
      <c r="A12" s="7" t="s">
        <v>28</v>
      </c>
      <c r="B12">
        <v>13</v>
      </c>
      <c r="E12">
        <v>13</v>
      </c>
      <c r="F12">
        <v>13</v>
      </c>
      <c r="K12">
        <f>LARGE(B12:J12,1)</f>
        <v>13</v>
      </c>
      <c r="L12" s="7">
        <v>12</v>
      </c>
      <c r="M12">
        <f>IMDIV(B12,34)*100</f>
        <v>38.235294117647101</v>
      </c>
      <c r="N12">
        <f>IMDIV(K12,34)*100</f>
        <v>38.235294117647101</v>
      </c>
    </row>
    <row r="13" spans="1:14" x14ac:dyDescent="0.2">
      <c r="A13" s="7" t="s">
        <v>20</v>
      </c>
      <c r="B13">
        <v>8</v>
      </c>
      <c r="E13">
        <v>8</v>
      </c>
      <c r="F13">
        <v>8</v>
      </c>
      <c r="K13">
        <f t="shared" si="0"/>
        <v>8</v>
      </c>
      <c r="L13" s="7">
        <v>9</v>
      </c>
      <c r="M13">
        <f>IMDIV(B13,L13)*100</f>
        <v>88.8888888888889</v>
      </c>
      <c r="N13">
        <f>IMDIV(K13,L13)*100</f>
        <v>88.8888888888889</v>
      </c>
    </row>
    <row r="14" spans="1:14" x14ac:dyDescent="0.2">
      <c r="A14" s="7" t="s">
        <v>29</v>
      </c>
      <c r="B14">
        <v>7</v>
      </c>
      <c r="E14">
        <v>7</v>
      </c>
      <c r="F14">
        <v>9</v>
      </c>
      <c r="K14">
        <f t="shared" si="0"/>
        <v>9</v>
      </c>
      <c r="L14" s="7">
        <v>9</v>
      </c>
      <c r="M14">
        <f t="shared" ref="M14:M17" si="1">IMDIV(B14,L14)*100</f>
        <v>77.7777777777778</v>
      </c>
      <c r="N14">
        <f>IMDIV(K14,L14)*100</f>
        <v>100</v>
      </c>
    </row>
    <row r="15" spans="1:14" x14ac:dyDescent="0.2">
      <c r="A15" s="7" t="s">
        <v>26</v>
      </c>
      <c r="B15">
        <v>11</v>
      </c>
      <c r="E15">
        <v>11</v>
      </c>
      <c r="F15">
        <v>10</v>
      </c>
      <c r="K15">
        <f t="shared" si="0"/>
        <v>11</v>
      </c>
      <c r="L15" s="7">
        <v>10</v>
      </c>
      <c r="M15">
        <f t="shared" si="1"/>
        <v>110.00000000000001</v>
      </c>
      <c r="N15">
        <f t="shared" ref="N15:N17" si="2">IMDIV(K15,L15)*100</f>
        <v>110.00000000000001</v>
      </c>
    </row>
    <row r="16" spans="1:14" x14ac:dyDescent="0.2">
      <c r="A16" s="7" t="s">
        <v>21</v>
      </c>
      <c r="B16">
        <v>6</v>
      </c>
      <c r="E16">
        <v>6</v>
      </c>
      <c r="F16">
        <v>7</v>
      </c>
      <c r="K16">
        <f t="shared" si="0"/>
        <v>7</v>
      </c>
      <c r="L16" s="14" t="s">
        <v>12</v>
      </c>
      <c r="M16">
        <f>IMDIV(B16,8)*100</f>
        <v>75</v>
      </c>
      <c r="N16">
        <f>IMDIV(K16,8)*100</f>
        <v>87.5</v>
      </c>
    </row>
    <row r="17" spans="1:14" x14ac:dyDescent="0.2">
      <c r="A17" s="7" t="s">
        <v>27</v>
      </c>
      <c r="B17">
        <v>8</v>
      </c>
      <c r="E17">
        <v>8</v>
      </c>
      <c r="F17">
        <v>10</v>
      </c>
      <c r="K17">
        <f t="shared" si="0"/>
        <v>10</v>
      </c>
      <c r="L17" s="7">
        <v>11</v>
      </c>
      <c r="M17">
        <f t="shared" si="1"/>
        <v>72.727272727272691</v>
      </c>
      <c r="N17">
        <f t="shared" si="2"/>
        <v>90.909090909090892</v>
      </c>
    </row>
    <row r="18" spans="1:14" x14ac:dyDescent="0.2">
      <c r="A18" s="7" t="s">
        <v>24</v>
      </c>
      <c r="B18">
        <v>6</v>
      </c>
      <c r="E18">
        <v>6</v>
      </c>
      <c r="F18">
        <v>6</v>
      </c>
      <c r="K18">
        <f t="shared" si="0"/>
        <v>6</v>
      </c>
      <c r="L18" s="7" t="s">
        <v>32</v>
      </c>
      <c r="M18">
        <f>IMDIV(B18,6)*100</f>
        <v>100</v>
      </c>
      <c r="N18">
        <f>IMDIV(K18,6)*100</f>
        <v>100</v>
      </c>
    </row>
    <row r="19" spans="1:14" x14ac:dyDescent="0.2">
      <c r="A19" s="7" t="s">
        <v>35</v>
      </c>
      <c r="L19" s="3"/>
      <c r="M19">
        <f>AVERAGE(M4:M18)</f>
        <v>89.465685756933979</v>
      </c>
      <c r="N19">
        <f>AVERAGE(N4:N18)</f>
        <v>94.44030124984215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N19"/>
  <sheetViews>
    <sheetView view="pageLayout" workbookViewId="0">
      <selection activeCell="N19" sqref="N19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K4" t="e">
        <f>LARGE(B4:J4,1)</f>
        <v>#NUM!</v>
      </c>
      <c r="L4" s="7">
        <v>41</v>
      </c>
      <c r="M4">
        <f>IMDIV(B4,41)*100</f>
        <v>0</v>
      </c>
      <c r="N4" t="e">
        <f>IMDIV(K4,41)*100</f>
        <v>#NUM!</v>
      </c>
    </row>
    <row r="5" spans="1:14" x14ac:dyDescent="0.2">
      <c r="A5" s="7" t="s">
        <v>23</v>
      </c>
      <c r="B5" s="8"/>
      <c r="K5" t="e">
        <f>LARGE(B5:J5,1)</f>
        <v>#NUM!</v>
      </c>
      <c r="L5" s="7">
        <v>33</v>
      </c>
      <c r="M5">
        <f>IMDIV(B5,L5)*100</f>
        <v>0</v>
      </c>
      <c r="N5" t="e">
        <f>IMDIV(K5,L5)*100</f>
        <v>#NUM!</v>
      </c>
    </row>
    <row r="6" spans="1:14" x14ac:dyDescent="0.2">
      <c r="A6" s="7" t="s">
        <v>15</v>
      </c>
      <c r="B6" s="8"/>
      <c r="K6" t="e">
        <f t="shared" ref="K6:K18" si="0">LARGE(B6:J6,1)</f>
        <v>#NUM!</v>
      </c>
      <c r="L6" s="7">
        <v>15</v>
      </c>
      <c r="M6">
        <f>IMDIV(B6,L6)*100</f>
        <v>0</v>
      </c>
      <c r="N6" t="e">
        <f>IMDIV(K6,L6)*100</f>
        <v>#NUM!</v>
      </c>
    </row>
    <row r="7" spans="1:14" x14ac:dyDescent="0.2">
      <c r="A7" s="7" t="s">
        <v>16</v>
      </c>
      <c r="B7" s="8"/>
      <c r="K7" t="e">
        <f t="shared" si="0"/>
        <v>#NUM!</v>
      </c>
      <c r="L7" s="7">
        <v>13</v>
      </c>
      <c r="M7">
        <f>IMDIV(B7,L7)*100</f>
        <v>0</v>
      </c>
      <c r="N7" t="e">
        <f>IMDIV(K7,L7)*100</f>
        <v>#NUM!</v>
      </c>
    </row>
    <row r="8" spans="1:14" x14ac:dyDescent="0.2">
      <c r="A8" s="7" t="s">
        <v>17</v>
      </c>
      <c r="B8" s="8"/>
      <c r="K8" t="e">
        <f t="shared" si="0"/>
        <v>#NUM!</v>
      </c>
      <c r="L8" s="7" t="s">
        <v>30</v>
      </c>
      <c r="M8">
        <f>IMDIV(B8,22)*100</f>
        <v>0</v>
      </c>
      <c r="N8" t="e">
        <f>IMDIV(K8,22)*100</f>
        <v>#NUM!</v>
      </c>
    </row>
    <row r="9" spans="1:14" x14ac:dyDescent="0.2">
      <c r="A9" s="7" t="s">
        <v>18</v>
      </c>
      <c r="B9" s="8"/>
      <c r="K9" t="e">
        <f t="shared" si="0"/>
        <v>#NUM!</v>
      </c>
      <c r="L9" s="7">
        <v>8</v>
      </c>
      <c r="M9">
        <f>IMDIV(B9,L9)*100</f>
        <v>0</v>
      </c>
      <c r="N9" t="e">
        <f>IMDIV(K9,L9)*100</f>
        <v>#NUM!</v>
      </c>
    </row>
    <row r="10" spans="1:14" x14ac:dyDescent="0.2">
      <c r="A10" s="7" t="s">
        <v>19</v>
      </c>
      <c r="B10" s="8"/>
      <c r="K10" t="e">
        <f>LARGE(B10:J10,1)</f>
        <v>#NUM!</v>
      </c>
      <c r="L10" s="7" t="s">
        <v>31</v>
      </c>
      <c r="M10">
        <f>IMDIV(B10,18)*100</f>
        <v>0</v>
      </c>
      <c r="N10" t="e">
        <f>IMDIV(K10,18)*100</f>
        <v>#NUM!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K12" t="e">
        <f>LARGE(B12:J12,1)</f>
        <v>#NUM!</v>
      </c>
      <c r="L12" s="7">
        <v>12</v>
      </c>
      <c r="M12">
        <f>IMDIV(B12,34)*100</f>
        <v>0</v>
      </c>
      <c r="N12" t="e">
        <f>IMDIV(K12,34)*100</f>
        <v>#NUM!</v>
      </c>
    </row>
    <row r="13" spans="1:14" x14ac:dyDescent="0.2">
      <c r="A13" s="7" t="s">
        <v>20</v>
      </c>
      <c r="B13" s="8"/>
      <c r="K13" t="e">
        <f t="shared" si="0"/>
        <v>#NUM!</v>
      </c>
      <c r="L13" s="7">
        <v>9</v>
      </c>
      <c r="M13">
        <f>IMDIV(B13,L13)*100</f>
        <v>0</v>
      </c>
      <c r="N13" t="e">
        <f>IMDIV(K13,L13)*100</f>
        <v>#NUM!</v>
      </c>
    </row>
    <row r="14" spans="1:14" x14ac:dyDescent="0.2">
      <c r="A14" s="7" t="s">
        <v>29</v>
      </c>
      <c r="B14" s="8"/>
      <c r="K14" t="e">
        <f t="shared" si="0"/>
        <v>#NUM!</v>
      </c>
      <c r="L14" s="7">
        <v>9</v>
      </c>
      <c r="M14">
        <f t="shared" ref="M14:M17" si="1">IMDIV(B14,L14)*100</f>
        <v>0</v>
      </c>
      <c r="N14" t="e">
        <f>IMDIV(K14,L14)*100</f>
        <v>#NUM!</v>
      </c>
    </row>
    <row r="15" spans="1:14" x14ac:dyDescent="0.2">
      <c r="A15" s="7" t="s">
        <v>26</v>
      </c>
      <c r="B15" s="8"/>
      <c r="K15" t="e">
        <f t="shared" si="0"/>
        <v>#NUM!</v>
      </c>
      <c r="L15" s="7">
        <v>10</v>
      </c>
      <c r="M15">
        <f t="shared" si="1"/>
        <v>0</v>
      </c>
      <c r="N15" t="e">
        <f t="shared" ref="N15:N17" si="2">IMDIV(K15,L15)*100</f>
        <v>#NUM!</v>
      </c>
    </row>
    <row r="16" spans="1:14" x14ac:dyDescent="0.2">
      <c r="A16" s="7" t="s">
        <v>21</v>
      </c>
      <c r="B16" s="8"/>
      <c r="K16" t="e">
        <f t="shared" si="0"/>
        <v>#NUM!</v>
      </c>
      <c r="L16" s="14" t="s">
        <v>12</v>
      </c>
      <c r="M16">
        <f>IMDIV(B16,8)*100</f>
        <v>0</v>
      </c>
      <c r="N16" t="e">
        <f>IMDIV(K16,8)*100</f>
        <v>#NUM!</v>
      </c>
    </row>
    <row r="17" spans="1:14" x14ac:dyDescent="0.2">
      <c r="A17" s="7" t="s">
        <v>27</v>
      </c>
      <c r="B17" s="8"/>
      <c r="K17" t="e">
        <f t="shared" si="0"/>
        <v>#NUM!</v>
      </c>
      <c r="L17" s="7">
        <v>11</v>
      </c>
      <c r="M17">
        <f t="shared" si="1"/>
        <v>0</v>
      </c>
      <c r="N17" t="e">
        <f t="shared" si="2"/>
        <v>#NUM!</v>
      </c>
    </row>
    <row r="18" spans="1:14" x14ac:dyDescent="0.2">
      <c r="A18" s="7" t="s">
        <v>24</v>
      </c>
      <c r="B18" s="8"/>
      <c r="K18" t="e">
        <f t="shared" si="0"/>
        <v>#NUM!</v>
      </c>
      <c r="L18" s="7" t="s">
        <v>32</v>
      </c>
      <c r="M18">
        <f>IMDIV(B18,6)*100</f>
        <v>0</v>
      </c>
      <c r="N18" t="e">
        <f>IMDIV(K18,6)*100</f>
        <v>#NUM!</v>
      </c>
    </row>
    <row r="19" spans="1:14" x14ac:dyDescent="0.2">
      <c r="A19" s="7" t="s">
        <v>35</v>
      </c>
      <c r="L19" s="3"/>
      <c r="N19" t="e">
        <f>AVERAGE(N4:N18)</f>
        <v>#NUM!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enableFormatConditionsCalculation="0"/>
  <dimension ref="A1:N19"/>
  <sheetViews>
    <sheetView view="pageLayout" workbookViewId="0">
      <selection activeCell="H22" sqref="H22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H4">
        <v>44</v>
      </c>
      <c r="K4">
        <f>LARGE(B4:J4,1)</f>
        <v>44</v>
      </c>
      <c r="L4" s="7">
        <v>41</v>
      </c>
      <c r="M4">
        <f>IMDIV(B4,41)*100</f>
        <v>0</v>
      </c>
      <c r="N4">
        <f>IMDIV(K4,41)*100</f>
        <v>107.317073170732</v>
      </c>
    </row>
    <row r="5" spans="1:14" x14ac:dyDescent="0.2">
      <c r="A5" s="7" t="s">
        <v>23</v>
      </c>
      <c r="B5" s="8"/>
      <c r="H5">
        <v>32</v>
      </c>
      <c r="K5">
        <f>LARGE(B5:J5,1)</f>
        <v>32</v>
      </c>
      <c r="L5" s="7">
        <v>33</v>
      </c>
      <c r="M5">
        <f>IMDIV(B5,L5)*100</f>
        <v>0</v>
      </c>
      <c r="N5">
        <f>IMDIV(K5,L5)*100</f>
        <v>96.969696969696997</v>
      </c>
    </row>
    <row r="6" spans="1:14" x14ac:dyDescent="0.2">
      <c r="A6" s="7" t="s">
        <v>15</v>
      </c>
      <c r="B6" s="8"/>
      <c r="H6">
        <v>12</v>
      </c>
      <c r="K6">
        <f t="shared" ref="K6:K18" si="0">LARGE(B6:J6,1)</f>
        <v>12</v>
      </c>
      <c r="L6" s="7">
        <v>15</v>
      </c>
      <c r="M6">
        <f>IMDIV(B6,L6)*100</f>
        <v>0</v>
      </c>
      <c r="N6">
        <f>IMDIV(K6,L6)*100</f>
        <v>80</v>
      </c>
    </row>
    <row r="7" spans="1:14" x14ac:dyDescent="0.2">
      <c r="A7" s="7" t="s">
        <v>16</v>
      </c>
      <c r="B7" s="8"/>
      <c r="H7">
        <v>11</v>
      </c>
      <c r="K7">
        <f t="shared" si="0"/>
        <v>11</v>
      </c>
      <c r="L7" s="7">
        <v>13</v>
      </c>
      <c r="M7">
        <f>IMDIV(B7,L7)*100</f>
        <v>0</v>
      </c>
      <c r="N7">
        <f>IMDIV(K7,L7)*100</f>
        <v>84.615384615384599</v>
      </c>
    </row>
    <row r="8" spans="1:14" x14ac:dyDescent="0.2">
      <c r="A8" s="7" t="s">
        <v>17</v>
      </c>
      <c r="B8" s="8"/>
      <c r="H8">
        <v>19</v>
      </c>
      <c r="K8">
        <f t="shared" si="0"/>
        <v>19</v>
      </c>
      <c r="L8" s="7" t="s">
        <v>30</v>
      </c>
      <c r="M8">
        <f>IMDIV(B8,22)*100</f>
        <v>0</v>
      </c>
      <c r="N8">
        <f>IMDIV(K8,22)*100</f>
        <v>86.363636363636402</v>
      </c>
    </row>
    <row r="9" spans="1:14" x14ac:dyDescent="0.2">
      <c r="A9" s="7" t="s">
        <v>18</v>
      </c>
      <c r="B9" s="8"/>
      <c r="H9">
        <v>9</v>
      </c>
      <c r="K9">
        <f t="shared" si="0"/>
        <v>9</v>
      </c>
      <c r="L9" s="7">
        <v>8</v>
      </c>
      <c r="M9">
        <f>IMDIV(B9,L9)*100</f>
        <v>0</v>
      </c>
      <c r="N9">
        <f>IMDIV(K9,L9)*100</f>
        <v>112.5</v>
      </c>
    </row>
    <row r="10" spans="1:14" x14ac:dyDescent="0.2">
      <c r="A10" s="7" t="s">
        <v>19</v>
      </c>
      <c r="B10" s="8"/>
      <c r="H10">
        <v>17</v>
      </c>
      <c r="K10">
        <f>LARGE(B10:J10,1)</f>
        <v>17</v>
      </c>
      <c r="L10" s="7" t="s">
        <v>31</v>
      </c>
      <c r="M10">
        <f>IMDIV(B10,18)*100</f>
        <v>0</v>
      </c>
      <c r="N10">
        <f>IMDIV(K10,18)*100</f>
        <v>94.4444444444444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H12">
        <v>14</v>
      </c>
      <c r="K12">
        <f>LARGE(B12:J12,1)</f>
        <v>14</v>
      </c>
      <c r="L12" s="7">
        <v>12</v>
      </c>
      <c r="M12">
        <f>IMDIV(B12,34)*100</f>
        <v>0</v>
      </c>
      <c r="N12">
        <f>IMDIV(K12,34)*100</f>
        <v>41.176470588235297</v>
      </c>
    </row>
    <row r="13" spans="1:14" x14ac:dyDescent="0.2">
      <c r="A13" s="7" t="s">
        <v>20</v>
      </c>
      <c r="B13" s="8"/>
      <c r="H13">
        <v>8</v>
      </c>
      <c r="K13">
        <f t="shared" si="0"/>
        <v>8</v>
      </c>
      <c r="L13" s="7">
        <v>9</v>
      </c>
      <c r="M13">
        <f>IMDIV(B13,L13)*100</f>
        <v>0</v>
      </c>
      <c r="N13">
        <f>IMDIV(K13,L13)*100</f>
        <v>88.8888888888889</v>
      </c>
    </row>
    <row r="14" spans="1:14" x14ac:dyDescent="0.2">
      <c r="A14" s="7" t="s">
        <v>29</v>
      </c>
      <c r="B14" s="8"/>
      <c r="H14">
        <v>10</v>
      </c>
      <c r="K14">
        <f t="shared" si="0"/>
        <v>10</v>
      </c>
      <c r="L14" s="7">
        <v>9</v>
      </c>
      <c r="M14">
        <f t="shared" ref="M14:M17" si="1">IMDIV(B14,L14)*100</f>
        <v>0</v>
      </c>
      <c r="N14">
        <f>IMDIV(K14,L14)*100</f>
        <v>111.111111111111</v>
      </c>
    </row>
    <row r="15" spans="1:14" x14ac:dyDescent="0.2">
      <c r="A15" s="7" t="s">
        <v>26</v>
      </c>
      <c r="B15" s="8"/>
      <c r="H15">
        <v>9</v>
      </c>
      <c r="K15">
        <f t="shared" si="0"/>
        <v>9</v>
      </c>
      <c r="L15" s="7">
        <v>10</v>
      </c>
      <c r="M15">
        <f t="shared" si="1"/>
        <v>0</v>
      </c>
      <c r="N15">
        <f t="shared" ref="N15:N17" si="2">IMDIV(K15,L15)*100</f>
        <v>90</v>
      </c>
    </row>
    <row r="16" spans="1:14" x14ac:dyDescent="0.2">
      <c r="A16" s="7" t="s">
        <v>21</v>
      </c>
      <c r="B16" s="8"/>
      <c r="H16">
        <v>7</v>
      </c>
      <c r="K16">
        <f t="shared" si="0"/>
        <v>7</v>
      </c>
      <c r="L16" s="14" t="s">
        <v>12</v>
      </c>
      <c r="M16">
        <f>IMDIV(B16,8)*100</f>
        <v>0</v>
      </c>
      <c r="N16">
        <f>IMDIV(K16,8)*100</f>
        <v>87.5</v>
      </c>
    </row>
    <row r="17" spans="1:14" x14ac:dyDescent="0.2">
      <c r="A17" s="7" t="s">
        <v>27</v>
      </c>
      <c r="B17" s="8"/>
      <c r="H17">
        <v>7</v>
      </c>
      <c r="K17">
        <f t="shared" si="0"/>
        <v>7</v>
      </c>
      <c r="L17" s="7">
        <v>11</v>
      </c>
      <c r="M17">
        <f t="shared" si="1"/>
        <v>0</v>
      </c>
      <c r="N17">
        <f t="shared" si="2"/>
        <v>63.636363636363605</v>
      </c>
    </row>
    <row r="18" spans="1:14" x14ac:dyDescent="0.2">
      <c r="A18" s="7" t="s">
        <v>24</v>
      </c>
      <c r="B18" s="8"/>
      <c r="H18">
        <v>7</v>
      </c>
      <c r="K18">
        <f t="shared" si="0"/>
        <v>7</v>
      </c>
      <c r="L18" s="7" t="s">
        <v>32</v>
      </c>
      <c r="M18">
        <f>IMDIV(B18,6)*100</f>
        <v>0</v>
      </c>
      <c r="N18">
        <f>IMDIV(K18,6)*100</f>
        <v>116.66666666666701</v>
      </c>
    </row>
    <row r="19" spans="1:14" x14ac:dyDescent="0.2">
      <c r="A19" s="7" t="s">
        <v>35</v>
      </c>
      <c r="L19" s="3"/>
      <c r="N19">
        <f>AVERAGE(N4:N18)</f>
        <v>90.084981175368583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 enableFormatConditionsCalculation="0">
    <tabColor rgb="FFFF0000"/>
  </sheetPr>
  <dimension ref="A1:N19"/>
  <sheetViews>
    <sheetView view="pageLayout" workbookViewId="0">
      <selection activeCell="I26" sqref="I26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F4">
        <v>42</v>
      </c>
      <c r="K4">
        <f>LARGE(B4:J4,1)</f>
        <v>42</v>
      </c>
      <c r="L4" s="7">
        <v>41</v>
      </c>
      <c r="M4">
        <f>IMDIV(B4,41)*100</f>
        <v>0</v>
      </c>
      <c r="N4">
        <f>IMDIV(K4,41)*100</f>
        <v>102.43902439024399</v>
      </c>
    </row>
    <row r="5" spans="1:14" x14ac:dyDescent="0.2">
      <c r="A5" s="7" t="s">
        <v>23</v>
      </c>
      <c r="B5" s="8"/>
      <c r="F5">
        <v>30</v>
      </c>
      <c r="K5">
        <f>LARGE(B5:J5,1)</f>
        <v>30</v>
      </c>
      <c r="L5" s="7">
        <v>33</v>
      </c>
      <c r="M5">
        <f>IMDIV(B5,L5)*100</f>
        <v>0</v>
      </c>
      <c r="N5">
        <f>IMDIV(K5,L5)*100</f>
        <v>90.909090909090892</v>
      </c>
    </row>
    <row r="6" spans="1:14" x14ac:dyDescent="0.2">
      <c r="A6" s="7" t="s">
        <v>15</v>
      </c>
      <c r="B6" s="8"/>
      <c r="F6">
        <v>20</v>
      </c>
      <c r="K6">
        <f t="shared" ref="K6:K18" si="0">LARGE(B6:J6,1)</f>
        <v>20</v>
      </c>
      <c r="L6" s="7">
        <v>15</v>
      </c>
      <c r="M6">
        <f>IMDIV(B6,L6)*100</f>
        <v>0</v>
      </c>
      <c r="N6">
        <f>IMDIV(K6,L6)*100</f>
        <v>133.333333333333</v>
      </c>
    </row>
    <row r="7" spans="1:14" x14ac:dyDescent="0.2">
      <c r="A7" s="7" t="s">
        <v>16</v>
      </c>
      <c r="B7" s="8"/>
      <c r="F7">
        <v>18</v>
      </c>
      <c r="K7">
        <f t="shared" si="0"/>
        <v>18</v>
      </c>
      <c r="L7" s="7">
        <v>13</v>
      </c>
      <c r="M7">
        <f>IMDIV(B7,L7)*100</f>
        <v>0</v>
      </c>
      <c r="N7">
        <f>IMDIV(K7,L7)*100</f>
        <v>138.461538461538</v>
      </c>
    </row>
    <row r="8" spans="1:14" x14ac:dyDescent="0.2">
      <c r="A8" s="7" t="s">
        <v>17</v>
      </c>
      <c r="B8" s="8"/>
      <c r="F8">
        <v>22</v>
      </c>
      <c r="K8">
        <f t="shared" si="0"/>
        <v>22</v>
      </c>
      <c r="L8" s="7" t="s">
        <v>30</v>
      </c>
      <c r="M8">
        <f>IMDIV(B8,22)*100</f>
        <v>0</v>
      </c>
      <c r="N8">
        <f>IMDIV(K8,22)*100</f>
        <v>100</v>
      </c>
    </row>
    <row r="9" spans="1:14" x14ac:dyDescent="0.2">
      <c r="A9" s="7" t="s">
        <v>18</v>
      </c>
      <c r="B9" s="8"/>
      <c r="F9">
        <v>10</v>
      </c>
      <c r="K9">
        <f t="shared" si="0"/>
        <v>10</v>
      </c>
      <c r="L9" s="7">
        <v>8</v>
      </c>
      <c r="M9">
        <f>IMDIV(B9,L9)*100</f>
        <v>0</v>
      </c>
      <c r="N9">
        <f>IMDIV(K9,L9)*100</f>
        <v>125</v>
      </c>
    </row>
    <row r="10" spans="1:14" x14ac:dyDescent="0.2">
      <c r="A10" s="7" t="s">
        <v>19</v>
      </c>
      <c r="B10" s="8"/>
      <c r="F10">
        <v>17</v>
      </c>
      <c r="K10">
        <f>LARGE(B10:J10,1)</f>
        <v>17</v>
      </c>
      <c r="L10" s="7" t="s">
        <v>31</v>
      </c>
      <c r="M10">
        <f>IMDIV(B10,18)*100</f>
        <v>0</v>
      </c>
      <c r="N10">
        <f>IMDIV(K10,18)*100</f>
        <v>94.4444444444444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F12">
        <v>16</v>
      </c>
      <c r="K12">
        <f>LARGE(B12:J12,1)</f>
        <v>16</v>
      </c>
      <c r="L12" s="7">
        <v>12</v>
      </c>
      <c r="M12">
        <f>IMDIV(B12,34)*100</f>
        <v>0</v>
      </c>
      <c r="N12">
        <f>IMDIV(K12,34)*100</f>
        <v>47.058823529411796</v>
      </c>
    </row>
    <row r="13" spans="1:14" x14ac:dyDescent="0.2">
      <c r="A13" s="7" t="s">
        <v>20</v>
      </c>
      <c r="B13" s="8"/>
      <c r="F13">
        <v>12</v>
      </c>
      <c r="K13">
        <f t="shared" si="0"/>
        <v>12</v>
      </c>
      <c r="L13" s="7">
        <v>9</v>
      </c>
      <c r="M13">
        <f>IMDIV(B13,L13)*100</f>
        <v>0</v>
      </c>
      <c r="N13">
        <f>IMDIV(K13,L13)*100</f>
        <v>133.333333333333</v>
      </c>
    </row>
    <row r="14" spans="1:14" x14ac:dyDescent="0.2">
      <c r="A14" s="7" t="s">
        <v>29</v>
      </c>
      <c r="B14" s="8"/>
      <c r="F14">
        <v>14</v>
      </c>
      <c r="K14">
        <f t="shared" si="0"/>
        <v>14</v>
      </c>
      <c r="L14" s="7">
        <v>9</v>
      </c>
      <c r="M14">
        <f t="shared" ref="M14:M17" si="1">IMDIV(B14,L14)*100</f>
        <v>0</v>
      </c>
      <c r="N14">
        <f>IMDIV(K14,L14)*100</f>
        <v>155.555555555556</v>
      </c>
    </row>
    <row r="15" spans="1:14" x14ac:dyDescent="0.2">
      <c r="A15" s="7" t="s">
        <v>26</v>
      </c>
      <c r="B15" s="8"/>
      <c r="F15">
        <v>12</v>
      </c>
      <c r="K15">
        <f t="shared" si="0"/>
        <v>12</v>
      </c>
      <c r="L15" s="7">
        <v>10</v>
      </c>
      <c r="M15">
        <f t="shared" si="1"/>
        <v>0</v>
      </c>
      <c r="N15">
        <f t="shared" ref="N15:N17" si="2">IMDIV(K15,L15)*100</f>
        <v>120</v>
      </c>
    </row>
    <row r="16" spans="1:14" x14ac:dyDescent="0.2">
      <c r="A16" s="7" t="s">
        <v>21</v>
      </c>
      <c r="B16" s="8"/>
      <c r="F16">
        <v>10</v>
      </c>
      <c r="K16">
        <f t="shared" si="0"/>
        <v>10</v>
      </c>
      <c r="L16" s="14" t="s">
        <v>12</v>
      </c>
      <c r="M16">
        <f>IMDIV(B16,8)*100</f>
        <v>0</v>
      </c>
      <c r="N16">
        <f>IMDIV(K16,8)*100</f>
        <v>125</v>
      </c>
    </row>
    <row r="17" spans="1:14" x14ac:dyDescent="0.2">
      <c r="A17" s="7" t="s">
        <v>27</v>
      </c>
      <c r="B17" s="8"/>
      <c r="F17">
        <v>14</v>
      </c>
      <c r="K17">
        <f t="shared" si="0"/>
        <v>14</v>
      </c>
      <c r="L17" s="7">
        <v>11</v>
      </c>
      <c r="M17">
        <f t="shared" si="1"/>
        <v>0</v>
      </c>
      <c r="N17">
        <f t="shared" si="2"/>
        <v>127.27272727272701</v>
      </c>
    </row>
    <row r="18" spans="1:14" x14ac:dyDescent="0.2">
      <c r="A18" s="7" t="s">
        <v>24</v>
      </c>
      <c r="B18" s="8"/>
      <c r="F18">
        <v>8</v>
      </c>
      <c r="K18">
        <f t="shared" si="0"/>
        <v>8</v>
      </c>
      <c r="L18" s="7" t="s">
        <v>32</v>
      </c>
      <c r="M18">
        <f>IMDIV(B18,6)*100</f>
        <v>0</v>
      </c>
      <c r="N18">
        <f>IMDIV(K18,6)*100</f>
        <v>133.333333333333</v>
      </c>
    </row>
    <row r="19" spans="1:14" x14ac:dyDescent="0.2">
      <c r="A19" s="7" t="s">
        <v>35</v>
      </c>
      <c r="L19" s="3"/>
      <c r="N19">
        <f>AVERAGE(N4:N18)</f>
        <v>116.15294318307222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/>
  <dimension ref="A1:N19"/>
  <sheetViews>
    <sheetView view="pageLayout" workbookViewId="0">
      <selection activeCell="H24" sqref="H24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38</v>
      </c>
      <c r="E4">
        <v>38</v>
      </c>
      <c r="K4">
        <f>LARGE(B4:J4,1)</f>
        <v>38</v>
      </c>
      <c r="L4" s="7">
        <v>41</v>
      </c>
      <c r="M4">
        <f>IMDIV(B4,41)*100</f>
        <v>92.682926829268297</v>
      </c>
      <c r="N4">
        <f>IMDIV(K4,41)*100</f>
        <v>92.682926829268297</v>
      </c>
    </row>
    <row r="5" spans="1:14" x14ac:dyDescent="0.2">
      <c r="A5" s="7" t="s">
        <v>23</v>
      </c>
      <c r="B5">
        <v>26</v>
      </c>
      <c r="E5">
        <v>26</v>
      </c>
      <c r="K5">
        <f>LARGE(B5:J5,1)</f>
        <v>26</v>
      </c>
      <c r="L5" s="7">
        <v>33</v>
      </c>
      <c r="M5">
        <f>IMDIV(B5,L5)*100</f>
        <v>78.787878787878796</v>
      </c>
      <c r="N5">
        <f>IMDIV(K5,L5)*100</f>
        <v>78.787878787878796</v>
      </c>
    </row>
    <row r="6" spans="1:14" x14ac:dyDescent="0.2">
      <c r="A6" s="7" t="s">
        <v>15</v>
      </c>
      <c r="B6">
        <v>13</v>
      </c>
      <c r="E6">
        <v>13</v>
      </c>
      <c r="K6">
        <f t="shared" ref="K6:K18" si="0">LARGE(B6:J6,1)</f>
        <v>13</v>
      </c>
      <c r="L6" s="7">
        <v>15</v>
      </c>
      <c r="M6">
        <f>IMDIV(B6,L6)*100</f>
        <v>86.6666666666667</v>
      </c>
      <c r="N6">
        <f>IMDIV(K6,L6)*100</f>
        <v>86.6666666666667</v>
      </c>
    </row>
    <row r="7" spans="1:14" x14ac:dyDescent="0.2">
      <c r="A7" s="7" t="s">
        <v>16</v>
      </c>
      <c r="B7">
        <v>11</v>
      </c>
      <c r="E7">
        <v>11</v>
      </c>
      <c r="K7">
        <f t="shared" si="0"/>
        <v>11</v>
      </c>
      <c r="L7" s="7">
        <v>13</v>
      </c>
      <c r="M7">
        <f>IMDIV(B7,L7)*100</f>
        <v>84.615384615384599</v>
      </c>
      <c r="N7">
        <f>IMDIV(K7,L7)*100</f>
        <v>84.615384615384599</v>
      </c>
    </row>
    <row r="8" spans="1:14" x14ac:dyDescent="0.2">
      <c r="A8" s="7" t="s">
        <v>17</v>
      </c>
      <c r="B8">
        <v>9</v>
      </c>
      <c r="E8">
        <v>9</v>
      </c>
      <c r="K8">
        <f t="shared" si="0"/>
        <v>9</v>
      </c>
      <c r="L8" s="7" t="s">
        <v>30</v>
      </c>
      <c r="M8">
        <f>IMDIV(B8,22)*100</f>
        <v>40.909090909090899</v>
      </c>
      <c r="N8">
        <f>IMDIV(K8,22)*100</f>
        <v>40.909090909090899</v>
      </c>
    </row>
    <row r="9" spans="1:14" x14ac:dyDescent="0.2">
      <c r="A9" s="7" t="s">
        <v>18</v>
      </c>
      <c r="B9">
        <v>8</v>
      </c>
      <c r="E9">
        <v>8</v>
      </c>
      <c r="K9">
        <f t="shared" si="0"/>
        <v>8</v>
      </c>
      <c r="L9" s="7">
        <v>8</v>
      </c>
      <c r="M9">
        <f>IMDIV(B9,L9)*100</f>
        <v>100</v>
      </c>
      <c r="N9">
        <f>IMDIV(K9,L9)*100</f>
        <v>100</v>
      </c>
    </row>
    <row r="10" spans="1:14" x14ac:dyDescent="0.2">
      <c r="A10" s="7" t="s">
        <v>19</v>
      </c>
      <c r="B10">
        <v>12</v>
      </c>
      <c r="E10">
        <v>12</v>
      </c>
      <c r="K10">
        <f>LARGE(B10:J10,1)</f>
        <v>12</v>
      </c>
      <c r="L10" s="7" t="s">
        <v>31</v>
      </c>
      <c r="M10">
        <f>IMDIV(B10,18)*100</f>
        <v>66.6666666666667</v>
      </c>
      <c r="N10">
        <f>IMDIV(K10,18)*100</f>
        <v>66.6666666666667</v>
      </c>
    </row>
    <row r="11" spans="1:14" x14ac:dyDescent="0.2">
      <c r="A11" s="7"/>
      <c r="B11"/>
      <c r="L11" s="7"/>
    </row>
    <row r="12" spans="1:14" x14ac:dyDescent="0.2">
      <c r="A12" s="7" t="s">
        <v>28</v>
      </c>
      <c r="B12">
        <v>13</v>
      </c>
      <c r="E12">
        <v>13</v>
      </c>
      <c r="K12">
        <f>LARGE(B12:J12,1)</f>
        <v>13</v>
      </c>
      <c r="L12" s="7">
        <v>12</v>
      </c>
      <c r="M12">
        <f>IMDIV(B12,34)*100</f>
        <v>38.235294117647101</v>
      </c>
      <c r="N12">
        <f>IMDIV(K12,34)*100</f>
        <v>38.235294117647101</v>
      </c>
    </row>
    <row r="13" spans="1:14" x14ac:dyDescent="0.2">
      <c r="A13" s="7" t="s">
        <v>20</v>
      </c>
      <c r="B13">
        <v>9</v>
      </c>
      <c r="E13">
        <v>9</v>
      </c>
      <c r="K13">
        <f t="shared" si="0"/>
        <v>9</v>
      </c>
      <c r="L13" s="7">
        <v>9</v>
      </c>
      <c r="M13">
        <f>IMDIV(B13,L13)*100</f>
        <v>100</v>
      </c>
      <c r="N13">
        <f>IMDIV(K13,L13)*100</f>
        <v>100</v>
      </c>
    </row>
    <row r="14" spans="1:14" x14ac:dyDescent="0.2">
      <c r="A14" s="7" t="s">
        <v>29</v>
      </c>
      <c r="B14">
        <v>6</v>
      </c>
      <c r="E14">
        <v>6</v>
      </c>
      <c r="K14">
        <f t="shared" si="0"/>
        <v>6</v>
      </c>
      <c r="L14" s="7">
        <v>9</v>
      </c>
      <c r="M14">
        <f t="shared" ref="M14:M17" si="1">IMDIV(B14,L14)*100</f>
        <v>66.6666666666667</v>
      </c>
      <c r="N14">
        <f>IMDIV(K14,L14)*100</f>
        <v>66.6666666666667</v>
      </c>
    </row>
    <row r="15" spans="1:14" x14ac:dyDescent="0.2">
      <c r="A15" s="7" t="s">
        <v>26</v>
      </c>
      <c r="B15">
        <v>7</v>
      </c>
      <c r="E15">
        <v>7</v>
      </c>
      <c r="K15">
        <f t="shared" si="0"/>
        <v>7</v>
      </c>
      <c r="L15" s="7">
        <v>10</v>
      </c>
      <c r="M15">
        <f t="shared" si="1"/>
        <v>70</v>
      </c>
      <c r="N15">
        <f t="shared" ref="N15:N17" si="2">IMDIV(K15,L15)*100</f>
        <v>70</v>
      </c>
    </row>
    <row r="16" spans="1:14" x14ac:dyDescent="0.2">
      <c r="A16" s="7" t="s">
        <v>21</v>
      </c>
      <c r="B16">
        <v>8</v>
      </c>
      <c r="E16">
        <v>8</v>
      </c>
      <c r="K16">
        <f t="shared" si="0"/>
        <v>8</v>
      </c>
      <c r="L16" s="14" t="s">
        <v>12</v>
      </c>
      <c r="M16">
        <f>IMDIV(B16,8)*100</f>
        <v>100</v>
      </c>
      <c r="N16">
        <f>IMDIV(K16,8)*100</f>
        <v>100</v>
      </c>
    </row>
    <row r="17" spans="1:14" x14ac:dyDescent="0.2">
      <c r="A17" s="7" t="s">
        <v>27</v>
      </c>
      <c r="B17">
        <v>9</v>
      </c>
      <c r="E17">
        <v>9</v>
      </c>
      <c r="K17">
        <f t="shared" si="0"/>
        <v>9</v>
      </c>
      <c r="L17" s="7">
        <v>11</v>
      </c>
      <c r="M17">
        <f t="shared" si="1"/>
        <v>81.818181818181799</v>
      </c>
      <c r="N17">
        <f t="shared" si="2"/>
        <v>81.818181818181799</v>
      </c>
    </row>
    <row r="18" spans="1:14" x14ac:dyDescent="0.2">
      <c r="A18" s="7" t="s">
        <v>24</v>
      </c>
      <c r="B18">
        <v>5</v>
      </c>
      <c r="E18">
        <v>5</v>
      </c>
      <c r="K18">
        <f t="shared" si="0"/>
        <v>5</v>
      </c>
      <c r="L18" s="7" t="s">
        <v>32</v>
      </c>
      <c r="M18">
        <f>IMDIV(B18,6)*100</f>
        <v>83.3333333333333</v>
      </c>
      <c r="N18">
        <f>IMDIV(K18,6)*100</f>
        <v>83.3333333333333</v>
      </c>
    </row>
    <row r="19" spans="1:14" x14ac:dyDescent="0.2">
      <c r="A19" s="7" t="s">
        <v>35</v>
      </c>
      <c r="L19" s="3"/>
      <c r="N19">
        <f>AVERAGE(N4:N18)</f>
        <v>77.884435029341788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 enableFormatConditionsCalculation="0">
    <tabColor rgb="FFFF0000"/>
  </sheetPr>
  <dimension ref="A1:N19"/>
  <sheetViews>
    <sheetView view="pageLayout" workbookViewId="0">
      <selection activeCell="N19" sqref="M19:N19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42</v>
      </c>
      <c r="E4">
        <v>42</v>
      </c>
      <c r="F4">
        <v>45</v>
      </c>
      <c r="H4">
        <v>40</v>
      </c>
      <c r="K4">
        <f>LARGE(B4:J4,1)</f>
        <v>45</v>
      </c>
      <c r="L4" s="7">
        <v>41</v>
      </c>
      <c r="M4">
        <f>IMDIV(B4,41)*100</f>
        <v>102.43902439024399</v>
      </c>
      <c r="N4">
        <f>IMDIV(K4,41)*100</f>
        <v>109.756097560976</v>
      </c>
    </row>
    <row r="5" spans="1:14" x14ac:dyDescent="0.2">
      <c r="A5" s="7" t="s">
        <v>23</v>
      </c>
      <c r="B5">
        <v>25</v>
      </c>
      <c r="E5">
        <v>25</v>
      </c>
      <c r="F5">
        <v>27</v>
      </c>
      <c r="H5">
        <v>25</v>
      </c>
      <c r="K5">
        <f>LARGE(B5:J5,1)</f>
        <v>27</v>
      </c>
      <c r="L5" s="7">
        <v>33</v>
      </c>
      <c r="M5">
        <f>IMDIV(B5,L5)*100</f>
        <v>75.757575757575808</v>
      </c>
      <c r="N5">
        <f>IMDIV(K5,L5)*100</f>
        <v>81.818181818181799</v>
      </c>
    </row>
    <row r="6" spans="1:14" x14ac:dyDescent="0.2">
      <c r="A6" s="7" t="s">
        <v>15</v>
      </c>
      <c r="B6">
        <v>16</v>
      </c>
      <c r="E6">
        <v>16</v>
      </c>
      <c r="F6">
        <v>10</v>
      </c>
      <c r="H6">
        <v>14</v>
      </c>
      <c r="K6">
        <f t="shared" ref="K6:K18" si="0">LARGE(B6:J6,1)</f>
        <v>16</v>
      </c>
      <c r="L6" s="7">
        <v>15</v>
      </c>
      <c r="M6">
        <f>IMDIV(B6,L6)*100</f>
        <v>106.666666666667</v>
      </c>
      <c r="N6">
        <f>IMDIV(K6,L6)*100</f>
        <v>106.666666666667</v>
      </c>
    </row>
    <row r="7" spans="1:14" x14ac:dyDescent="0.2">
      <c r="A7" s="7" t="s">
        <v>16</v>
      </c>
      <c r="B7">
        <v>12</v>
      </c>
      <c r="E7">
        <v>12</v>
      </c>
      <c r="F7">
        <v>12</v>
      </c>
      <c r="H7">
        <v>11</v>
      </c>
      <c r="K7">
        <f t="shared" si="0"/>
        <v>12</v>
      </c>
      <c r="L7" s="7">
        <v>13</v>
      </c>
      <c r="M7">
        <f>IMDIV(B7,L7)*100</f>
        <v>92.307692307692307</v>
      </c>
      <c r="N7">
        <f>IMDIV(K7,L7)*100</f>
        <v>92.307692307692307</v>
      </c>
    </row>
    <row r="8" spans="1:14" x14ac:dyDescent="0.2">
      <c r="A8" s="7" t="s">
        <v>17</v>
      </c>
      <c r="B8">
        <v>16</v>
      </c>
      <c r="E8">
        <v>16</v>
      </c>
      <c r="F8">
        <v>19</v>
      </c>
      <c r="H8">
        <v>16</v>
      </c>
      <c r="K8">
        <f t="shared" si="0"/>
        <v>19</v>
      </c>
      <c r="L8" s="7" t="s">
        <v>30</v>
      </c>
      <c r="M8">
        <f>IMDIV(B8,22)*100</f>
        <v>72.727272727272691</v>
      </c>
      <c r="N8">
        <f>IMDIV(K8,22)*100</f>
        <v>86.363636363636402</v>
      </c>
    </row>
    <row r="9" spans="1:14" x14ac:dyDescent="0.2">
      <c r="A9" s="7" t="s">
        <v>18</v>
      </c>
      <c r="B9">
        <v>6</v>
      </c>
      <c r="E9">
        <v>6</v>
      </c>
      <c r="F9">
        <v>6</v>
      </c>
      <c r="H9">
        <v>11</v>
      </c>
      <c r="K9">
        <f t="shared" si="0"/>
        <v>11</v>
      </c>
      <c r="L9" s="7">
        <v>8</v>
      </c>
      <c r="M9">
        <f>IMDIV(B9,L9)*100</f>
        <v>75</v>
      </c>
      <c r="N9">
        <f>IMDIV(K9,L9)*100</f>
        <v>137.5</v>
      </c>
    </row>
    <row r="10" spans="1:14" x14ac:dyDescent="0.2">
      <c r="A10" s="7" t="s">
        <v>19</v>
      </c>
      <c r="B10">
        <v>9</v>
      </c>
      <c r="E10">
        <v>9</v>
      </c>
      <c r="F10">
        <v>12</v>
      </c>
      <c r="H10">
        <v>13</v>
      </c>
      <c r="K10">
        <f>LARGE(B10:J10,1)</f>
        <v>13</v>
      </c>
      <c r="L10" s="7" t="s">
        <v>31</v>
      </c>
      <c r="M10">
        <f>IMDIV(B10,18)*100</f>
        <v>50</v>
      </c>
      <c r="N10">
        <f>IMDIV(K10,18)*100</f>
        <v>72.2222222222222</v>
      </c>
    </row>
    <row r="11" spans="1:14" x14ac:dyDescent="0.2">
      <c r="A11" s="7"/>
      <c r="B11"/>
      <c r="L11" s="7"/>
    </row>
    <row r="12" spans="1:14" x14ac:dyDescent="0.2">
      <c r="A12" s="7" t="s">
        <v>28</v>
      </c>
      <c r="B12">
        <v>8</v>
      </c>
      <c r="E12">
        <v>8</v>
      </c>
      <c r="F12">
        <v>14</v>
      </c>
      <c r="H12">
        <v>11</v>
      </c>
      <c r="K12">
        <f>LARGE(B12:J12,1)</f>
        <v>14</v>
      </c>
      <c r="L12" s="7">
        <v>12</v>
      </c>
      <c r="M12">
        <f>IMDIV(B12,34)*100</f>
        <v>23.529411764705898</v>
      </c>
      <c r="N12">
        <f>IMDIV(K12,34)*100</f>
        <v>41.176470588235297</v>
      </c>
    </row>
    <row r="13" spans="1:14" x14ac:dyDescent="0.2">
      <c r="A13" s="7" t="s">
        <v>20</v>
      </c>
      <c r="B13">
        <v>8</v>
      </c>
      <c r="E13">
        <v>8</v>
      </c>
      <c r="F13">
        <v>8</v>
      </c>
      <c r="H13">
        <v>8</v>
      </c>
      <c r="K13">
        <f t="shared" si="0"/>
        <v>8</v>
      </c>
      <c r="L13" s="7">
        <v>9</v>
      </c>
      <c r="M13">
        <f>IMDIV(B13,L13)*100</f>
        <v>88.8888888888889</v>
      </c>
      <c r="N13">
        <f>IMDIV(K13,L13)*100</f>
        <v>88.8888888888889</v>
      </c>
    </row>
    <row r="14" spans="1:14" x14ac:dyDescent="0.2">
      <c r="A14" s="7" t="s">
        <v>29</v>
      </c>
      <c r="B14">
        <v>7</v>
      </c>
      <c r="E14">
        <v>7</v>
      </c>
      <c r="F14">
        <v>6</v>
      </c>
      <c r="H14">
        <v>10</v>
      </c>
      <c r="K14">
        <f t="shared" si="0"/>
        <v>10</v>
      </c>
      <c r="L14" s="7">
        <v>9</v>
      </c>
      <c r="M14">
        <f t="shared" ref="M14:M17" si="1">IMDIV(B14,L14)*100</f>
        <v>77.7777777777778</v>
      </c>
      <c r="N14">
        <f>IMDIV(K14,L14)*100</f>
        <v>111.111111111111</v>
      </c>
    </row>
    <row r="15" spans="1:14" x14ac:dyDescent="0.2">
      <c r="A15" s="7" t="s">
        <v>26</v>
      </c>
      <c r="B15">
        <v>6</v>
      </c>
      <c r="E15">
        <v>6</v>
      </c>
      <c r="F15">
        <v>10</v>
      </c>
      <c r="H15">
        <v>9</v>
      </c>
      <c r="K15">
        <f t="shared" si="0"/>
        <v>10</v>
      </c>
      <c r="L15" s="7">
        <v>10</v>
      </c>
      <c r="M15">
        <f t="shared" si="1"/>
        <v>60</v>
      </c>
      <c r="N15">
        <f t="shared" ref="N15:N17" si="2">IMDIV(K15,L15)*100</f>
        <v>100</v>
      </c>
    </row>
    <row r="16" spans="1:14" x14ac:dyDescent="0.2">
      <c r="A16" s="7" t="s">
        <v>21</v>
      </c>
      <c r="B16">
        <v>7</v>
      </c>
      <c r="E16">
        <v>7</v>
      </c>
      <c r="F16">
        <v>6</v>
      </c>
      <c r="H16">
        <v>7</v>
      </c>
      <c r="K16">
        <f t="shared" si="0"/>
        <v>7</v>
      </c>
      <c r="L16" s="14" t="s">
        <v>12</v>
      </c>
      <c r="M16">
        <f>IMDIV(B16,8)*100</f>
        <v>87.5</v>
      </c>
      <c r="N16">
        <f>IMDIV(K16,8)*100</f>
        <v>87.5</v>
      </c>
    </row>
    <row r="17" spans="1:14" x14ac:dyDescent="0.2">
      <c r="A17" s="7" t="s">
        <v>27</v>
      </c>
      <c r="B17">
        <v>7</v>
      </c>
      <c r="E17">
        <v>7</v>
      </c>
      <c r="F17">
        <v>10</v>
      </c>
      <c r="H17">
        <v>11</v>
      </c>
      <c r="K17">
        <f t="shared" si="0"/>
        <v>11</v>
      </c>
      <c r="L17" s="7">
        <v>11</v>
      </c>
      <c r="M17">
        <f t="shared" si="1"/>
        <v>63.636363636363605</v>
      </c>
      <c r="N17">
        <f t="shared" si="2"/>
        <v>100</v>
      </c>
    </row>
    <row r="18" spans="1:14" x14ac:dyDescent="0.2">
      <c r="A18" s="7" t="s">
        <v>24</v>
      </c>
      <c r="B18">
        <v>6</v>
      </c>
      <c r="E18">
        <v>6</v>
      </c>
      <c r="F18">
        <v>6</v>
      </c>
      <c r="H18">
        <v>7</v>
      </c>
      <c r="K18">
        <f t="shared" si="0"/>
        <v>7</v>
      </c>
      <c r="L18" s="7" t="s">
        <v>32</v>
      </c>
      <c r="M18">
        <f>IMDIV(B18,6)*100</f>
        <v>100</v>
      </c>
      <c r="N18">
        <f>IMDIV(K18,6)*100</f>
        <v>116.66666666666701</v>
      </c>
    </row>
    <row r="19" spans="1:14" x14ac:dyDescent="0.2">
      <c r="A19" s="7" t="s">
        <v>35</v>
      </c>
      <c r="L19" s="3"/>
      <c r="M19">
        <f>AVERAGE(M4:M18)</f>
        <v>76.873619565513437</v>
      </c>
      <c r="N19">
        <f>AVERAGE(N4:N18)</f>
        <v>95.141259585305562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/>
  <dimension ref="A1:N19"/>
  <sheetViews>
    <sheetView view="pageLayout" workbookViewId="0">
      <selection activeCell="N19" sqref="M19:N19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20</v>
      </c>
      <c r="E4">
        <v>20</v>
      </c>
      <c r="G4">
        <v>30</v>
      </c>
      <c r="H4">
        <v>36</v>
      </c>
      <c r="K4">
        <f>LARGE(B4:J4,1)</f>
        <v>36</v>
      </c>
      <c r="L4" s="7">
        <v>41</v>
      </c>
      <c r="M4">
        <f>IMDIV(B4,41)*100</f>
        <v>48.780487804878</v>
      </c>
      <c r="N4">
        <f>IMDIV(K4,41)*100</f>
        <v>87.804878048780495</v>
      </c>
    </row>
    <row r="5" spans="1:14" x14ac:dyDescent="0.2">
      <c r="A5" s="7" t="s">
        <v>23</v>
      </c>
      <c r="B5">
        <v>30</v>
      </c>
      <c r="E5">
        <v>30</v>
      </c>
      <c r="G5">
        <v>30</v>
      </c>
      <c r="H5">
        <v>25</v>
      </c>
      <c r="K5">
        <f>LARGE(B5:J5,1)</f>
        <v>30</v>
      </c>
      <c r="L5" s="7">
        <v>33</v>
      </c>
      <c r="M5">
        <f>IMDIV(B5,L5)*100</f>
        <v>90.909090909090892</v>
      </c>
      <c r="N5">
        <f>IMDIV(K5,L5)*100</f>
        <v>90.909090909090892</v>
      </c>
    </row>
    <row r="6" spans="1:14" x14ac:dyDescent="0.2">
      <c r="A6" s="7" t="s">
        <v>15</v>
      </c>
      <c r="B6">
        <v>6</v>
      </c>
      <c r="E6">
        <v>6</v>
      </c>
      <c r="G6">
        <v>12</v>
      </c>
      <c r="H6">
        <v>12</v>
      </c>
      <c r="K6">
        <f t="shared" ref="K6:K18" si="0">LARGE(B6:J6,1)</f>
        <v>12</v>
      </c>
      <c r="L6" s="7">
        <v>15</v>
      </c>
      <c r="M6">
        <f>IMDIV(B6,L6)*100</f>
        <v>40</v>
      </c>
      <c r="N6">
        <f>IMDIV(K6,L6)*100</f>
        <v>80</v>
      </c>
    </row>
    <row r="7" spans="1:14" x14ac:dyDescent="0.2">
      <c r="A7" s="7" t="s">
        <v>16</v>
      </c>
      <c r="B7">
        <v>6</v>
      </c>
      <c r="E7">
        <v>6</v>
      </c>
      <c r="G7">
        <v>17</v>
      </c>
      <c r="H7">
        <v>10</v>
      </c>
      <c r="K7">
        <f t="shared" si="0"/>
        <v>17</v>
      </c>
      <c r="L7" s="7">
        <v>13</v>
      </c>
      <c r="M7">
        <f>IMDIV(B7,L7)*100</f>
        <v>46.153846153846203</v>
      </c>
      <c r="N7">
        <f>IMDIV(K7,L7)*100</f>
        <v>130.769230769231</v>
      </c>
    </row>
    <row r="8" spans="1:14" x14ac:dyDescent="0.2">
      <c r="A8" s="7" t="s">
        <v>17</v>
      </c>
      <c r="B8">
        <v>13</v>
      </c>
      <c r="E8">
        <v>13</v>
      </c>
      <c r="G8">
        <v>18</v>
      </c>
      <c r="H8">
        <v>20</v>
      </c>
      <c r="K8">
        <f t="shared" si="0"/>
        <v>20</v>
      </c>
      <c r="L8" s="7" t="s">
        <v>30</v>
      </c>
      <c r="M8">
        <f>IMDIV(B8,22)*100</f>
        <v>59.090909090909108</v>
      </c>
      <c r="N8">
        <f>IMDIV(K8,22)*100</f>
        <v>90.909090909090892</v>
      </c>
    </row>
    <row r="9" spans="1:14" x14ac:dyDescent="0.2">
      <c r="A9" s="7" t="s">
        <v>18</v>
      </c>
      <c r="B9">
        <v>4</v>
      </c>
      <c r="E9">
        <v>4</v>
      </c>
      <c r="G9">
        <v>7</v>
      </c>
      <c r="H9">
        <v>10</v>
      </c>
      <c r="K9">
        <f t="shared" si="0"/>
        <v>10</v>
      </c>
      <c r="L9" s="7">
        <v>8</v>
      </c>
      <c r="M9">
        <f>IMDIV(B9,L9)*100</f>
        <v>50</v>
      </c>
      <c r="N9">
        <f>IMDIV(K9,L9)*100</f>
        <v>125</v>
      </c>
    </row>
    <row r="10" spans="1:14" x14ac:dyDescent="0.2">
      <c r="A10" s="7" t="s">
        <v>19</v>
      </c>
      <c r="B10">
        <v>11</v>
      </c>
      <c r="E10">
        <v>11</v>
      </c>
      <c r="G10">
        <v>13</v>
      </c>
      <c r="H10">
        <v>11</v>
      </c>
      <c r="K10">
        <f>LARGE(B10:J10,1)</f>
        <v>13</v>
      </c>
      <c r="L10" s="7" t="s">
        <v>31</v>
      </c>
      <c r="M10">
        <f>IMDIV(B10,18)*100</f>
        <v>61.111111111111107</v>
      </c>
      <c r="N10">
        <f>IMDIV(K10,18)*100</f>
        <v>72.2222222222222</v>
      </c>
    </row>
    <row r="11" spans="1:14" x14ac:dyDescent="0.2">
      <c r="A11" s="7"/>
      <c r="B11"/>
      <c r="L11" s="7"/>
    </row>
    <row r="12" spans="1:14" x14ac:dyDescent="0.2">
      <c r="A12" s="7" t="s">
        <v>28</v>
      </c>
      <c r="B12">
        <v>2</v>
      </c>
      <c r="E12">
        <v>2</v>
      </c>
      <c r="G12">
        <v>14</v>
      </c>
      <c r="H12">
        <v>14</v>
      </c>
      <c r="K12">
        <f>LARGE(B12:J12,1)</f>
        <v>14</v>
      </c>
      <c r="L12" s="7">
        <v>12</v>
      </c>
      <c r="M12">
        <f>IMDIV(B12,34)*100</f>
        <v>5.8823529411764701</v>
      </c>
      <c r="N12">
        <f>IMDIV(K12,34)*100</f>
        <v>41.176470588235297</v>
      </c>
    </row>
    <row r="13" spans="1:14" x14ac:dyDescent="0.2">
      <c r="A13" s="7" t="s">
        <v>20</v>
      </c>
      <c r="B13">
        <v>4</v>
      </c>
      <c r="E13">
        <v>4</v>
      </c>
      <c r="G13">
        <v>7</v>
      </c>
      <c r="H13">
        <v>9</v>
      </c>
      <c r="K13">
        <f t="shared" si="0"/>
        <v>9</v>
      </c>
      <c r="L13" s="7">
        <v>9</v>
      </c>
      <c r="M13">
        <f>IMDIV(B13,L13)*100</f>
        <v>44.4444444444444</v>
      </c>
      <c r="N13">
        <f>IMDIV(K13,L13)*100</f>
        <v>100</v>
      </c>
    </row>
    <row r="14" spans="1:14" x14ac:dyDescent="0.2">
      <c r="A14" s="7" t="s">
        <v>29</v>
      </c>
      <c r="B14">
        <v>4</v>
      </c>
      <c r="E14">
        <v>4</v>
      </c>
      <c r="G14">
        <v>7</v>
      </c>
      <c r="H14">
        <v>8</v>
      </c>
      <c r="K14">
        <f t="shared" si="0"/>
        <v>8</v>
      </c>
      <c r="L14" s="7">
        <v>9</v>
      </c>
      <c r="M14">
        <f t="shared" ref="M14:M17" si="1">IMDIV(B14,L14)*100</f>
        <v>44.4444444444444</v>
      </c>
      <c r="N14">
        <f>IMDIV(K14,L14)*100</f>
        <v>88.8888888888889</v>
      </c>
    </row>
    <row r="15" spans="1:14" x14ac:dyDescent="0.2">
      <c r="A15" s="7" t="s">
        <v>26</v>
      </c>
      <c r="B15">
        <v>6</v>
      </c>
      <c r="E15">
        <v>6</v>
      </c>
      <c r="G15">
        <v>8</v>
      </c>
      <c r="H15">
        <v>8</v>
      </c>
      <c r="K15">
        <f t="shared" si="0"/>
        <v>8</v>
      </c>
      <c r="L15" s="7">
        <v>10</v>
      </c>
      <c r="M15">
        <f t="shared" si="1"/>
        <v>60</v>
      </c>
      <c r="N15">
        <f t="shared" ref="N15:N17" si="2">IMDIV(K15,L15)*100</f>
        <v>80</v>
      </c>
    </row>
    <row r="16" spans="1:14" x14ac:dyDescent="0.2">
      <c r="A16" s="7" t="s">
        <v>21</v>
      </c>
      <c r="B16">
        <v>3</v>
      </c>
      <c r="E16">
        <v>3</v>
      </c>
      <c r="G16">
        <v>5</v>
      </c>
      <c r="H16">
        <v>8</v>
      </c>
      <c r="K16">
        <f t="shared" si="0"/>
        <v>8</v>
      </c>
      <c r="L16" s="14" t="s">
        <v>12</v>
      </c>
      <c r="M16">
        <f>IMDIV(B16,8)*100</f>
        <v>37.5</v>
      </c>
      <c r="N16">
        <f>IMDIV(K16,8)*100</f>
        <v>100</v>
      </c>
    </row>
    <row r="17" spans="1:14" x14ac:dyDescent="0.2">
      <c r="A17" s="7" t="s">
        <v>27</v>
      </c>
      <c r="B17">
        <v>8</v>
      </c>
      <c r="E17">
        <v>8</v>
      </c>
      <c r="G17">
        <v>10</v>
      </c>
      <c r="H17">
        <v>11</v>
      </c>
      <c r="K17">
        <f t="shared" si="0"/>
        <v>11</v>
      </c>
      <c r="L17" s="7">
        <v>11</v>
      </c>
      <c r="M17">
        <f t="shared" si="1"/>
        <v>72.727272727272691</v>
      </c>
      <c r="N17">
        <f t="shared" si="2"/>
        <v>100</v>
      </c>
    </row>
    <row r="18" spans="1:14" x14ac:dyDescent="0.2">
      <c r="A18" s="7" t="s">
        <v>24</v>
      </c>
      <c r="B18">
        <v>5</v>
      </c>
      <c r="E18">
        <v>5</v>
      </c>
      <c r="G18">
        <v>6</v>
      </c>
      <c r="H18">
        <v>6</v>
      </c>
      <c r="K18">
        <f t="shared" si="0"/>
        <v>6</v>
      </c>
      <c r="L18" s="7" t="s">
        <v>32</v>
      </c>
      <c r="M18">
        <f>IMDIV(B18,6)*100</f>
        <v>83.3333333333333</v>
      </c>
      <c r="N18">
        <f>IMDIV(K18,6)*100</f>
        <v>100</v>
      </c>
    </row>
    <row r="19" spans="1:14" x14ac:dyDescent="0.2">
      <c r="A19" s="7" t="s">
        <v>35</v>
      </c>
      <c r="L19" s="3"/>
      <c r="M19">
        <f>AVERAGE(M4:M18)</f>
        <v>53.169806640036185</v>
      </c>
      <c r="N19">
        <f>AVERAGE(N4:N18)</f>
        <v>91.977133738252832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/>
  <dimension ref="A1:N19"/>
  <sheetViews>
    <sheetView workbookViewId="0">
      <selection activeCell="N27" sqref="N27"/>
    </sheetView>
  </sheetViews>
  <sheetFormatPr baseColWidth="10" defaultColWidth="11.5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 enableFormatConditionsCalculation="0"/>
  <dimension ref="A1:N19"/>
  <sheetViews>
    <sheetView workbookViewId="0">
      <selection activeCell="O19" sqref="O19"/>
    </sheetView>
  </sheetViews>
  <sheetFormatPr baseColWidth="10" defaultColWidth="11.5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 enableFormatConditionsCalculation="0">
    <tabColor rgb="FFFF0000"/>
  </sheetPr>
  <dimension ref="A1:N19"/>
  <sheetViews>
    <sheetView view="pageLayout" workbookViewId="0">
      <selection activeCell="G24" sqref="G24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H4">
        <v>45</v>
      </c>
      <c r="K4">
        <f>LARGE(B4:J4,1)</f>
        <v>45</v>
      </c>
      <c r="L4" s="7">
        <v>41</v>
      </c>
      <c r="M4">
        <f>IMDIV(B4,41)*100</f>
        <v>0</v>
      </c>
      <c r="N4">
        <f>IMDIV(K4,41)*100</f>
        <v>109.756097560976</v>
      </c>
    </row>
    <row r="5" spans="1:14" x14ac:dyDescent="0.2">
      <c r="A5" s="7" t="s">
        <v>23</v>
      </c>
      <c r="B5" s="8"/>
      <c r="H5">
        <v>27</v>
      </c>
      <c r="K5">
        <f>LARGE(B5:J5,1)</f>
        <v>27</v>
      </c>
      <c r="L5" s="7">
        <v>33</v>
      </c>
      <c r="M5">
        <f>IMDIV(B5,L5)*100</f>
        <v>0</v>
      </c>
      <c r="N5">
        <f>IMDIV(K5,L5)*100</f>
        <v>81.818181818181799</v>
      </c>
    </row>
    <row r="6" spans="1:14" x14ac:dyDescent="0.2">
      <c r="A6" s="7" t="s">
        <v>15</v>
      </c>
      <c r="B6" s="8"/>
      <c r="H6">
        <v>6</v>
      </c>
      <c r="K6">
        <f t="shared" ref="K6:K18" si="0">LARGE(B6:J6,1)</f>
        <v>6</v>
      </c>
      <c r="L6" s="7">
        <v>15</v>
      </c>
      <c r="M6">
        <f>IMDIV(B6,L6)*100</f>
        <v>0</v>
      </c>
      <c r="N6">
        <f>IMDIV(K6,L6)*100</f>
        <v>40</v>
      </c>
    </row>
    <row r="7" spans="1:14" x14ac:dyDescent="0.2">
      <c r="A7" s="7" t="s">
        <v>16</v>
      </c>
      <c r="B7" s="8"/>
      <c r="H7">
        <v>14</v>
      </c>
      <c r="K7">
        <f t="shared" si="0"/>
        <v>14</v>
      </c>
      <c r="L7" s="7">
        <v>13</v>
      </c>
      <c r="M7">
        <f>IMDIV(B7,L7)*100</f>
        <v>0</v>
      </c>
      <c r="N7">
        <f>IMDIV(K7,L7)*100</f>
        <v>107.69230769230799</v>
      </c>
    </row>
    <row r="8" spans="1:14" x14ac:dyDescent="0.2">
      <c r="A8" s="7" t="s">
        <v>17</v>
      </c>
      <c r="B8" s="8"/>
      <c r="H8">
        <v>19</v>
      </c>
      <c r="K8">
        <f t="shared" si="0"/>
        <v>19</v>
      </c>
      <c r="L8" s="7" t="s">
        <v>30</v>
      </c>
      <c r="M8">
        <f>IMDIV(B8,22)*100</f>
        <v>0</v>
      </c>
      <c r="N8">
        <f>IMDIV(K8,22)*100</f>
        <v>86.363636363636402</v>
      </c>
    </row>
    <row r="9" spans="1:14" x14ac:dyDescent="0.2">
      <c r="A9" s="7" t="s">
        <v>18</v>
      </c>
      <c r="B9" s="8"/>
      <c r="H9">
        <v>10</v>
      </c>
      <c r="K9">
        <f t="shared" si="0"/>
        <v>10</v>
      </c>
      <c r="L9" s="7">
        <v>8</v>
      </c>
      <c r="M9">
        <f>IMDIV(B9,L9)*100</f>
        <v>0</v>
      </c>
      <c r="N9">
        <f>IMDIV(K9,L9)*100</f>
        <v>125</v>
      </c>
    </row>
    <row r="10" spans="1:14" x14ac:dyDescent="0.2">
      <c r="A10" s="7" t="s">
        <v>19</v>
      </c>
      <c r="B10" s="8"/>
      <c r="H10">
        <v>14</v>
      </c>
      <c r="K10">
        <f>LARGE(B10:J10,1)</f>
        <v>14</v>
      </c>
      <c r="L10" s="7" t="s">
        <v>31</v>
      </c>
      <c r="M10">
        <f>IMDIV(B10,18)*100</f>
        <v>0</v>
      </c>
      <c r="N10">
        <f>IMDIV(K10,18)*100</f>
        <v>77.7777777777778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H12">
        <v>12</v>
      </c>
      <c r="K12">
        <f>LARGE(B12:J12,1)</f>
        <v>12</v>
      </c>
      <c r="L12" s="7">
        <v>12</v>
      </c>
      <c r="M12">
        <f>IMDIV(B12,34)*100</f>
        <v>0</v>
      </c>
      <c r="N12">
        <f>IMDIV(K12,34)*100</f>
        <v>35.294117647058798</v>
      </c>
    </row>
    <row r="13" spans="1:14" x14ac:dyDescent="0.2">
      <c r="A13" s="7" t="s">
        <v>20</v>
      </c>
      <c r="B13" s="8"/>
      <c r="H13">
        <v>13</v>
      </c>
      <c r="K13">
        <f t="shared" si="0"/>
        <v>13</v>
      </c>
      <c r="L13" s="7">
        <v>9</v>
      </c>
      <c r="M13">
        <f>IMDIV(B13,L13)*100</f>
        <v>0</v>
      </c>
      <c r="N13">
        <f>IMDIV(K13,L13)*100</f>
        <v>144.444444444444</v>
      </c>
    </row>
    <row r="14" spans="1:14" x14ac:dyDescent="0.2">
      <c r="A14" s="7" t="s">
        <v>29</v>
      </c>
      <c r="B14" s="8"/>
      <c r="H14">
        <v>10</v>
      </c>
      <c r="K14">
        <f t="shared" si="0"/>
        <v>10</v>
      </c>
      <c r="L14" s="7">
        <v>9</v>
      </c>
      <c r="M14">
        <f t="shared" ref="M14:M17" si="1">IMDIV(B14,L14)*100</f>
        <v>0</v>
      </c>
      <c r="N14">
        <f>IMDIV(K14,L14)*100</f>
        <v>111.111111111111</v>
      </c>
    </row>
    <row r="15" spans="1:14" x14ac:dyDescent="0.2">
      <c r="A15" s="7" t="s">
        <v>26</v>
      </c>
      <c r="B15" s="8"/>
      <c r="H15">
        <v>9</v>
      </c>
      <c r="K15">
        <f t="shared" si="0"/>
        <v>9</v>
      </c>
      <c r="L15" s="7">
        <v>10</v>
      </c>
      <c r="M15">
        <f t="shared" si="1"/>
        <v>0</v>
      </c>
      <c r="N15">
        <f t="shared" ref="N15:N17" si="2">IMDIV(K15,L15)*100</f>
        <v>90</v>
      </c>
    </row>
    <row r="16" spans="1:14" x14ac:dyDescent="0.2">
      <c r="A16" s="7" t="s">
        <v>21</v>
      </c>
      <c r="B16" s="8"/>
      <c r="H16">
        <v>8</v>
      </c>
      <c r="K16">
        <f t="shared" si="0"/>
        <v>8</v>
      </c>
      <c r="L16" s="14" t="s">
        <v>12</v>
      </c>
      <c r="M16">
        <f>IMDIV(B16,8)*100</f>
        <v>0</v>
      </c>
      <c r="N16">
        <f>IMDIV(K16,8)*100</f>
        <v>100</v>
      </c>
    </row>
    <row r="17" spans="1:14" x14ac:dyDescent="0.2">
      <c r="A17" s="7" t="s">
        <v>27</v>
      </c>
      <c r="B17" s="8"/>
      <c r="H17">
        <v>17</v>
      </c>
      <c r="K17">
        <f t="shared" si="0"/>
        <v>17</v>
      </c>
      <c r="L17" s="7">
        <v>11</v>
      </c>
      <c r="M17">
        <f t="shared" si="1"/>
        <v>0</v>
      </c>
      <c r="N17">
        <f t="shared" si="2"/>
        <v>154.54545454545502</v>
      </c>
    </row>
    <row r="18" spans="1:14" x14ac:dyDescent="0.2">
      <c r="A18" s="7" t="s">
        <v>24</v>
      </c>
      <c r="B18" s="8"/>
      <c r="H18">
        <v>10</v>
      </c>
      <c r="K18">
        <f t="shared" si="0"/>
        <v>10</v>
      </c>
      <c r="L18" s="7" t="s">
        <v>32</v>
      </c>
      <c r="M18">
        <f>IMDIV(B18,6)*100</f>
        <v>0</v>
      </c>
      <c r="N18">
        <f>IMDIV(K18,6)*100</f>
        <v>166.666666666667</v>
      </c>
    </row>
    <row r="19" spans="1:14" x14ac:dyDescent="0.2">
      <c r="A19" s="7" t="s">
        <v>35</v>
      </c>
      <c r="L19" s="3"/>
      <c r="N19">
        <f>AVERAGE(N4:N18)</f>
        <v>102.17641397340113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 enableFormatConditionsCalculation="0"/>
  <dimension ref="A1:N19"/>
  <sheetViews>
    <sheetView view="pageLayout" topLeftCell="A4" workbookViewId="0">
      <selection activeCell="G21" sqref="G21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G4">
        <v>44</v>
      </c>
      <c r="K4">
        <f>LARGE(B4:J4,1)</f>
        <v>44</v>
      </c>
      <c r="L4" s="7">
        <v>41</v>
      </c>
      <c r="M4">
        <f>IMDIV(B4,41)*100</f>
        <v>0</v>
      </c>
      <c r="N4">
        <f>IMDIV(K4,41)*100</f>
        <v>107.317073170732</v>
      </c>
    </row>
    <row r="5" spans="1:14" x14ac:dyDescent="0.2">
      <c r="A5" s="7" t="s">
        <v>23</v>
      </c>
      <c r="B5" s="8"/>
      <c r="G5">
        <v>26</v>
      </c>
      <c r="K5">
        <f>LARGE(B5:J5,1)</f>
        <v>26</v>
      </c>
      <c r="L5" s="7">
        <v>33</v>
      </c>
      <c r="M5">
        <f>IMDIV(B5,L5)*100</f>
        <v>0</v>
      </c>
      <c r="N5">
        <f>IMDIV(K5,L5)*100</f>
        <v>78.787878787878796</v>
      </c>
    </row>
    <row r="6" spans="1:14" x14ac:dyDescent="0.2">
      <c r="A6" s="7" t="s">
        <v>15</v>
      </c>
      <c r="B6" s="8"/>
      <c r="G6">
        <v>21</v>
      </c>
      <c r="K6">
        <f t="shared" ref="K6:K18" si="0">LARGE(B6:J6,1)</f>
        <v>21</v>
      </c>
      <c r="L6" s="7">
        <v>15</v>
      </c>
      <c r="M6">
        <f>IMDIV(B6,L6)*100</f>
        <v>0</v>
      </c>
      <c r="N6">
        <f>IMDIV(K6,L6)*100</f>
        <v>140</v>
      </c>
    </row>
    <row r="7" spans="1:14" x14ac:dyDescent="0.2">
      <c r="A7" s="7" t="s">
        <v>16</v>
      </c>
      <c r="B7" s="8"/>
      <c r="G7">
        <v>18</v>
      </c>
      <c r="K7">
        <f t="shared" si="0"/>
        <v>18</v>
      </c>
      <c r="L7" s="7">
        <v>13</v>
      </c>
      <c r="M7">
        <f>IMDIV(B7,L7)*100</f>
        <v>0</v>
      </c>
      <c r="N7">
        <f>IMDIV(K7,L7)*100</f>
        <v>138.461538461538</v>
      </c>
    </row>
    <row r="8" spans="1:14" x14ac:dyDescent="0.2">
      <c r="A8" s="7" t="s">
        <v>17</v>
      </c>
      <c r="B8" s="8"/>
      <c r="G8">
        <v>21</v>
      </c>
      <c r="K8">
        <f t="shared" si="0"/>
        <v>21</v>
      </c>
      <c r="L8" s="7" t="s">
        <v>30</v>
      </c>
      <c r="M8">
        <f>IMDIV(B8,22)*100</f>
        <v>0</v>
      </c>
      <c r="N8">
        <f>IMDIV(K8,22)*100</f>
        <v>95.454545454545496</v>
      </c>
    </row>
    <row r="9" spans="1:14" x14ac:dyDescent="0.2">
      <c r="A9" s="7" t="s">
        <v>18</v>
      </c>
      <c r="B9" s="8"/>
      <c r="G9">
        <v>10</v>
      </c>
      <c r="K9">
        <f t="shared" si="0"/>
        <v>10</v>
      </c>
      <c r="L9" s="7">
        <v>8</v>
      </c>
      <c r="M9">
        <f>IMDIV(B9,L9)*100</f>
        <v>0</v>
      </c>
      <c r="N9">
        <f>IMDIV(K9,L9)*100</f>
        <v>125</v>
      </c>
    </row>
    <row r="10" spans="1:14" x14ac:dyDescent="0.2">
      <c r="A10" s="7" t="s">
        <v>19</v>
      </c>
      <c r="B10" s="8"/>
      <c r="G10">
        <v>23</v>
      </c>
      <c r="K10">
        <f>LARGE(B10:J10,1)</f>
        <v>23</v>
      </c>
      <c r="L10" s="7" t="s">
        <v>31</v>
      </c>
      <c r="M10">
        <f>IMDIV(B10,18)*100</f>
        <v>0</v>
      </c>
      <c r="N10">
        <f>IMDIV(K10,18)*100</f>
        <v>127.77777777777798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G12">
        <v>18</v>
      </c>
      <c r="K12">
        <f>LARGE(B12:J12,1)</f>
        <v>18</v>
      </c>
      <c r="L12" s="7">
        <v>12</v>
      </c>
      <c r="M12">
        <f>IMDIV(B12,34)*100</f>
        <v>0</v>
      </c>
      <c r="N12">
        <f>IMDIV(K12,34)*100</f>
        <v>52.941176470588204</v>
      </c>
    </row>
    <row r="13" spans="1:14" x14ac:dyDescent="0.2">
      <c r="A13" s="7" t="s">
        <v>20</v>
      </c>
      <c r="B13" s="8"/>
      <c r="G13">
        <v>14</v>
      </c>
      <c r="K13">
        <f t="shared" si="0"/>
        <v>14</v>
      </c>
      <c r="L13" s="7">
        <v>9</v>
      </c>
      <c r="M13">
        <f>IMDIV(B13,L13)*100</f>
        <v>0</v>
      </c>
      <c r="N13">
        <f>IMDIV(K13,L13)*100</f>
        <v>155.555555555556</v>
      </c>
    </row>
    <row r="14" spans="1:14" x14ac:dyDescent="0.2">
      <c r="A14" s="7" t="s">
        <v>29</v>
      </c>
      <c r="B14" s="8"/>
      <c r="G14">
        <v>19</v>
      </c>
      <c r="K14">
        <f t="shared" si="0"/>
        <v>19</v>
      </c>
      <c r="L14" s="7">
        <v>9</v>
      </c>
      <c r="M14">
        <f t="shared" ref="M14:M17" si="1">IMDIV(B14,L14)*100</f>
        <v>0</v>
      </c>
      <c r="N14">
        <f>IMDIV(K14,L14)*100</f>
        <v>211.11111111111097</v>
      </c>
    </row>
    <row r="15" spans="1:14" x14ac:dyDescent="0.2">
      <c r="A15" s="7" t="s">
        <v>26</v>
      </c>
      <c r="B15" s="8"/>
      <c r="G15">
        <v>13</v>
      </c>
      <c r="K15">
        <f t="shared" si="0"/>
        <v>13</v>
      </c>
      <c r="L15" s="7">
        <v>10</v>
      </c>
      <c r="M15">
        <f t="shared" si="1"/>
        <v>0</v>
      </c>
      <c r="N15">
        <f t="shared" ref="N15:N17" si="2">IMDIV(K15,L15)*100</f>
        <v>130</v>
      </c>
    </row>
    <row r="16" spans="1:14" x14ac:dyDescent="0.2">
      <c r="A16" s="7" t="s">
        <v>21</v>
      </c>
      <c r="B16" s="8"/>
      <c r="G16">
        <v>11</v>
      </c>
      <c r="K16">
        <f t="shared" si="0"/>
        <v>11</v>
      </c>
      <c r="L16" s="14" t="s">
        <v>12</v>
      </c>
      <c r="M16">
        <f>IMDIV(B16,8)*100</f>
        <v>0</v>
      </c>
      <c r="N16">
        <f>IMDIV(K16,8)*100</f>
        <v>137.5</v>
      </c>
    </row>
    <row r="17" spans="1:14" x14ac:dyDescent="0.2">
      <c r="A17" s="7" t="s">
        <v>27</v>
      </c>
      <c r="B17" s="8"/>
      <c r="G17">
        <v>15</v>
      </c>
      <c r="K17">
        <f t="shared" si="0"/>
        <v>15</v>
      </c>
      <c r="L17" s="7">
        <v>11</v>
      </c>
      <c r="M17">
        <f t="shared" si="1"/>
        <v>0</v>
      </c>
      <c r="N17">
        <f t="shared" si="2"/>
        <v>136.363636363636</v>
      </c>
    </row>
    <row r="18" spans="1:14" x14ac:dyDescent="0.2">
      <c r="A18" s="7" t="s">
        <v>24</v>
      </c>
      <c r="B18" s="8"/>
      <c r="G18">
        <v>11</v>
      </c>
      <c r="K18">
        <f t="shared" si="0"/>
        <v>11</v>
      </c>
      <c r="L18" s="7" t="s">
        <v>32</v>
      </c>
      <c r="M18">
        <f>IMDIV(B18,6)*100</f>
        <v>0</v>
      </c>
      <c r="N18">
        <f>IMDIV(K18,6)*100</f>
        <v>183.333333333333</v>
      </c>
    </row>
    <row r="19" spans="1:14" x14ac:dyDescent="0.2">
      <c r="A19" s="7" t="s">
        <v>35</v>
      </c>
      <c r="L19" s="3"/>
      <c r="N19">
        <f>AVERAGE(N4:N18)</f>
        <v>129.9716876061926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 enableFormatConditionsCalculation="0">
    <tabColor rgb="FFFF0000"/>
  </sheetPr>
  <dimension ref="A1:N19"/>
  <sheetViews>
    <sheetView view="pageLayout" workbookViewId="0">
      <selection activeCell="H25" sqref="H25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G4">
        <v>42</v>
      </c>
      <c r="K4">
        <f>LARGE(B4:J4,1)</f>
        <v>42</v>
      </c>
      <c r="L4" s="7">
        <v>41</v>
      </c>
      <c r="M4">
        <f>IMDIV(B4,41)*100</f>
        <v>0</v>
      </c>
      <c r="N4">
        <f>IMDIV(K4,41)*100</f>
        <v>102.43902439024399</v>
      </c>
    </row>
    <row r="5" spans="1:14" x14ac:dyDescent="0.2">
      <c r="A5" s="7" t="s">
        <v>23</v>
      </c>
      <c r="B5" s="8"/>
      <c r="G5">
        <v>30</v>
      </c>
      <c r="K5">
        <f>LARGE(B5:J5,1)</f>
        <v>30</v>
      </c>
      <c r="L5" s="7">
        <v>33</v>
      </c>
      <c r="M5">
        <f>IMDIV(B5,L5)*100</f>
        <v>0</v>
      </c>
      <c r="N5">
        <f>IMDIV(K5,L5)*100</f>
        <v>90.909090909090892</v>
      </c>
    </row>
    <row r="6" spans="1:14" x14ac:dyDescent="0.2">
      <c r="A6" s="7" t="s">
        <v>15</v>
      </c>
      <c r="B6" s="8"/>
      <c r="G6">
        <v>14</v>
      </c>
      <c r="K6">
        <f t="shared" ref="K6:K18" si="0">LARGE(B6:J6,1)</f>
        <v>14</v>
      </c>
      <c r="L6" s="7">
        <v>15</v>
      </c>
      <c r="M6">
        <f>IMDIV(B6,L6)*100</f>
        <v>0</v>
      </c>
      <c r="N6">
        <f>IMDIV(K6,L6)*100</f>
        <v>93.3333333333333</v>
      </c>
    </row>
    <row r="7" spans="1:14" x14ac:dyDescent="0.2">
      <c r="A7" s="7" t="s">
        <v>16</v>
      </c>
      <c r="B7" s="8"/>
      <c r="G7">
        <v>13</v>
      </c>
      <c r="K7">
        <f t="shared" si="0"/>
        <v>13</v>
      </c>
      <c r="L7" s="7">
        <v>13</v>
      </c>
      <c r="M7">
        <f>IMDIV(B7,L7)*100</f>
        <v>0</v>
      </c>
      <c r="N7">
        <f>IMDIV(K7,L7)*100</f>
        <v>100</v>
      </c>
    </row>
    <row r="8" spans="1:14" x14ac:dyDescent="0.2">
      <c r="A8" s="7" t="s">
        <v>17</v>
      </c>
      <c r="B8" s="8"/>
      <c r="G8">
        <v>21</v>
      </c>
      <c r="K8">
        <f t="shared" si="0"/>
        <v>21</v>
      </c>
      <c r="L8" s="7" t="s">
        <v>30</v>
      </c>
      <c r="M8">
        <f>IMDIV(B8,22)*100</f>
        <v>0</v>
      </c>
      <c r="N8">
        <f>IMDIV(K8,22)*100</f>
        <v>95.454545454545496</v>
      </c>
    </row>
    <row r="9" spans="1:14" x14ac:dyDescent="0.2">
      <c r="A9" s="7" t="s">
        <v>18</v>
      </c>
      <c r="B9" s="8"/>
      <c r="G9">
        <v>11</v>
      </c>
      <c r="K9">
        <f t="shared" si="0"/>
        <v>11</v>
      </c>
      <c r="L9" s="7">
        <v>8</v>
      </c>
      <c r="M9">
        <f>IMDIV(B9,L9)*100</f>
        <v>0</v>
      </c>
      <c r="N9">
        <f>IMDIV(K9,L9)*100</f>
        <v>137.5</v>
      </c>
    </row>
    <row r="10" spans="1:14" x14ac:dyDescent="0.2">
      <c r="A10" s="7" t="s">
        <v>19</v>
      </c>
      <c r="B10" s="8"/>
      <c r="G10">
        <v>13</v>
      </c>
      <c r="K10">
        <f>LARGE(B10:J10,1)</f>
        <v>13</v>
      </c>
      <c r="L10" s="7" t="s">
        <v>31</v>
      </c>
      <c r="M10">
        <f>IMDIV(B10,18)*100</f>
        <v>0</v>
      </c>
      <c r="N10">
        <f>IMDIV(K10,18)*100</f>
        <v>72.2222222222222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G12">
        <v>12</v>
      </c>
      <c r="K12">
        <f>LARGE(B12:J12,1)</f>
        <v>12</v>
      </c>
      <c r="L12" s="7">
        <v>12</v>
      </c>
      <c r="M12">
        <f>IMDIV(B12,34)*100</f>
        <v>0</v>
      </c>
      <c r="N12">
        <f>IMDIV(K12,34)*100</f>
        <v>35.294117647058798</v>
      </c>
    </row>
    <row r="13" spans="1:14" x14ac:dyDescent="0.2">
      <c r="A13" s="7" t="s">
        <v>20</v>
      </c>
      <c r="B13" s="8"/>
      <c r="G13">
        <v>8</v>
      </c>
      <c r="K13">
        <f t="shared" si="0"/>
        <v>8</v>
      </c>
      <c r="L13" s="7">
        <v>9</v>
      </c>
      <c r="M13">
        <f>IMDIV(B13,L13)*100</f>
        <v>0</v>
      </c>
      <c r="N13">
        <f>IMDIV(K13,L13)*100</f>
        <v>88.8888888888889</v>
      </c>
    </row>
    <row r="14" spans="1:14" x14ac:dyDescent="0.2">
      <c r="A14" s="7" t="s">
        <v>29</v>
      </c>
      <c r="B14" s="8"/>
      <c r="G14">
        <v>12</v>
      </c>
      <c r="K14">
        <f t="shared" si="0"/>
        <v>12</v>
      </c>
      <c r="L14" s="7">
        <v>9</v>
      </c>
      <c r="M14">
        <f t="shared" ref="M14:M17" si="1">IMDIV(B14,L14)*100</f>
        <v>0</v>
      </c>
      <c r="N14">
        <f>IMDIV(K14,L14)*100</f>
        <v>133.333333333333</v>
      </c>
    </row>
    <row r="15" spans="1:14" x14ac:dyDescent="0.2">
      <c r="A15" s="7" t="s">
        <v>26</v>
      </c>
      <c r="B15" s="8"/>
      <c r="G15">
        <v>10</v>
      </c>
      <c r="K15">
        <f t="shared" si="0"/>
        <v>10</v>
      </c>
      <c r="L15" s="7">
        <v>10</v>
      </c>
      <c r="M15">
        <f t="shared" si="1"/>
        <v>0</v>
      </c>
      <c r="N15">
        <f t="shared" ref="N15:N17" si="2">IMDIV(K15,L15)*100</f>
        <v>100</v>
      </c>
    </row>
    <row r="16" spans="1:14" x14ac:dyDescent="0.2">
      <c r="A16" s="7" t="s">
        <v>21</v>
      </c>
      <c r="B16" s="8"/>
      <c r="G16">
        <v>9</v>
      </c>
      <c r="K16">
        <f t="shared" si="0"/>
        <v>9</v>
      </c>
      <c r="L16" s="14" t="s">
        <v>12</v>
      </c>
      <c r="M16">
        <f>IMDIV(B16,8)*100</f>
        <v>0</v>
      </c>
      <c r="N16">
        <f>IMDIV(K16,8)*100</f>
        <v>112.5</v>
      </c>
    </row>
    <row r="17" spans="1:14" x14ac:dyDescent="0.2">
      <c r="A17" s="7" t="s">
        <v>27</v>
      </c>
      <c r="B17" s="8"/>
      <c r="G17">
        <v>12</v>
      </c>
      <c r="K17">
        <f t="shared" si="0"/>
        <v>12</v>
      </c>
      <c r="L17" s="7">
        <v>11</v>
      </c>
      <c r="M17">
        <f t="shared" si="1"/>
        <v>0</v>
      </c>
      <c r="N17">
        <f t="shared" si="2"/>
        <v>109.09090909090899</v>
      </c>
    </row>
    <row r="18" spans="1:14" x14ac:dyDescent="0.2">
      <c r="A18" s="7" t="s">
        <v>24</v>
      </c>
      <c r="B18" s="8"/>
      <c r="G18">
        <v>10</v>
      </c>
      <c r="K18">
        <f t="shared" si="0"/>
        <v>10</v>
      </c>
      <c r="L18" s="7" t="s">
        <v>32</v>
      </c>
      <c r="M18">
        <f>IMDIV(B18,6)*100</f>
        <v>0</v>
      </c>
      <c r="N18">
        <f>IMDIV(K18,6)*100</f>
        <v>166.666666666667</v>
      </c>
    </row>
    <row r="19" spans="1:14" x14ac:dyDescent="0.2">
      <c r="A19" s="7" t="s">
        <v>35</v>
      </c>
      <c r="L19" s="3"/>
      <c r="N19">
        <f>AVERAGE(N4:N18)</f>
        <v>102.6880094240209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N19"/>
  <sheetViews>
    <sheetView view="pageLayout" workbookViewId="0">
      <selection activeCell="N19" sqref="M19:N19"/>
    </sheetView>
  </sheetViews>
  <sheetFormatPr baseColWidth="10" defaultColWidth="8.83203125" defaultRowHeight="15" x14ac:dyDescent="0.2"/>
  <cols>
    <col min="1" max="1" width="31.1640625" style="1" customWidth="1"/>
    <col min="2" max="2" width="6.83203125" style="13" customWidth="1"/>
    <col min="3" max="10" width="7.1640625" customWidth="1"/>
    <col min="11" max="11" width="5.5" customWidth="1"/>
    <col min="12" max="12" width="6.5" customWidth="1"/>
    <col min="13" max="13" width="7.6640625" customWidth="1"/>
    <col min="14" max="14" width="6.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45</v>
      </c>
      <c r="E4">
        <v>45</v>
      </c>
      <c r="G4">
        <v>47</v>
      </c>
      <c r="H4">
        <v>50</v>
      </c>
      <c r="K4">
        <f>LARGE(B4:J4,1)</f>
        <v>50</v>
      </c>
      <c r="L4" s="7">
        <v>41</v>
      </c>
      <c r="M4">
        <f>IMDIV(B4,41)*100</f>
        <v>109.756097560976</v>
      </c>
      <c r="N4">
        <f>IMDIV(K4,41)*100</f>
        <v>121.95121951219501</v>
      </c>
    </row>
    <row r="5" spans="1:14" x14ac:dyDescent="0.2">
      <c r="A5" s="7" t="s">
        <v>23</v>
      </c>
      <c r="B5" s="8">
        <v>29</v>
      </c>
      <c r="E5">
        <v>29</v>
      </c>
      <c r="G5">
        <v>30</v>
      </c>
      <c r="H5">
        <v>27</v>
      </c>
      <c r="K5">
        <f>LARGE(B5:J5,1)</f>
        <v>30</v>
      </c>
      <c r="L5" s="7">
        <v>33</v>
      </c>
      <c r="M5">
        <f>IMDIV(B5,L5)*100</f>
        <v>87.878787878787904</v>
      </c>
      <c r="N5">
        <f>IMDIV(K5,L5)*100</f>
        <v>90.909090909090892</v>
      </c>
    </row>
    <row r="6" spans="1:14" x14ac:dyDescent="0.2">
      <c r="A6" s="7" t="s">
        <v>15</v>
      </c>
      <c r="B6" s="8">
        <v>15</v>
      </c>
      <c r="E6">
        <v>15</v>
      </c>
      <c r="G6">
        <v>10</v>
      </c>
      <c r="H6">
        <v>13</v>
      </c>
      <c r="K6">
        <f t="shared" ref="K6:K18" si="0">LARGE(B6:J6,1)</f>
        <v>15</v>
      </c>
      <c r="L6" s="7">
        <v>15</v>
      </c>
      <c r="M6">
        <f>IMDIV(B6,L6)*100</f>
        <v>100</v>
      </c>
      <c r="N6">
        <f>IMDIV(K6,L6)*100</f>
        <v>100</v>
      </c>
    </row>
    <row r="7" spans="1:14" x14ac:dyDescent="0.2">
      <c r="A7" s="7" t="s">
        <v>16</v>
      </c>
      <c r="B7" s="8">
        <v>13</v>
      </c>
      <c r="E7">
        <v>13</v>
      </c>
      <c r="G7">
        <v>12</v>
      </c>
      <c r="H7">
        <v>10</v>
      </c>
      <c r="K7">
        <f t="shared" si="0"/>
        <v>13</v>
      </c>
      <c r="L7" s="7">
        <v>13</v>
      </c>
      <c r="M7">
        <f>IMDIV(B7,L7)*100</f>
        <v>100</v>
      </c>
      <c r="N7">
        <f>IMDIV(K7,L7)*100</f>
        <v>100</v>
      </c>
    </row>
    <row r="8" spans="1:14" x14ac:dyDescent="0.2">
      <c r="A8" s="7" t="s">
        <v>17</v>
      </c>
      <c r="B8" s="8">
        <v>16</v>
      </c>
      <c r="E8">
        <v>20</v>
      </c>
      <c r="G8">
        <v>22</v>
      </c>
      <c r="H8">
        <v>24</v>
      </c>
      <c r="K8">
        <f t="shared" si="0"/>
        <v>24</v>
      </c>
      <c r="L8" s="7" t="s">
        <v>30</v>
      </c>
      <c r="M8">
        <f>IMDIV(B8,22)*100</f>
        <v>72.727272727272691</v>
      </c>
      <c r="N8">
        <f>IMDIV(K8,22)*100</f>
        <v>109.09090909090899</v>
      </c>
    </row>
    <row r="9" spans="1:14" x14ac:dyDescent="0.2">
      <c r="A9" s="7" t="s">
        <v>18</v>
      </c>
      <c r="B9" s="8">
        <v>8</v>
      </c>
      <c r="E9">
        <v>8</v>
      </c>
      <c r="G9">
        <v>8</v>
      </c>
      <c r="H9">
        <v>4</v>
      </c>
      <c r="K9">
        <f t="shared" si="0"/>
        <v>8</v>
      </c>
      <c r="L9" s="7">
        <v>8</v>
      </c>
      <c r="M9">
        <f>IMDIV(B9,L9)*100</f>
        <v>100</v>
      </c>
      <c r="N9">
        <f>IMDIV(K9,L9)*100</f>
        <v>100</v>
      </c>
    </row>
    <row r="10" spans="1:14" x14ac:dyDescent="0.2">
      <c r="A10" s="7" t="s">
        <v>19</v>
      </c>
      <c r="B10" s="8">
        <v>9</v>
      </c>
      <c r="E10">
        <v>9</v>
      </c>
      <c r="G10">
        <v>14</v>
      </c>
      <c r="H10">
        <v>15</v>
      </c>
      <c r="K10">
        <f>LARGE(B10:J10,1)</f>
        <v>15</v>
      </c>
      <c r="L10" s="7" t="s">
        <v>31</v>
      </c>
      <c r="M10">
        <f>IMDIV(B10,18)*100</f>
        <v>50</v>
      </c>
      <c r="N10">
        <f>IMDIV(K10,18)*100</f>
        <v>83.3333333333333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12</v>
      </c>
      <c r="E12">
        <v>12</v>
      </c>
      <c r="G12">
        <v>12</v>
      </c>
      <c r="H12">
        <v>11</v>
      </c>
      <c r="K12">
        <f>LARGE(B12:J12,1)</f>
        <v>12</v>
      </c>
      <c r="L12" s="7">
        <v>12</v>
      </c>
      <c r="M12">
        <f>IMDIV(B12,34)*100</f>
        <v>35.294117647058798</v>
      </c>
      <c r="N12">
        <f>IMDIV(K12,34)*100</f>
        <v>35.294117647058798</v>
      </c>
    </row>
    <row r="13" spans="1:14" x14ac:dyDescent="0.2">
      <c r="A13" s="7" t="s">
        <v>20</v>
      </c>
      <c r="B13" s="8">
        <v>7</v>
      </c>
      <c r="E13">
        <v>7</v>
      </c>
      <c r="G13">
        <v>12</v>
      </c>
      <c r="H13">
        <v>7</v>
      </c>
      <c r="K13">
        <f t="shared" si="0"/>
        <v>12</v>
      </c>
      <c r="L13" s="7">
        <v>9</v>
      </c>
      <c r="M13">
        <f>IMDIV(B13,L13)*100</f>
        <v>77.7777777777778</v>
      </c>
      <c r="N13">
        <f>IMDIV(K13,L13)*100</f>
        <v>133.333333333333</v>
      </c>
    </row>
    <row r="14" spans="1:14" x14ac:dyDescent="0.2">
      <c r="A14" s="7" t="s">
        <v>29</v>
      </c>
      <c r="B14" s="8">
        <v>7</v>
      </c>
      <c r="E14">
        <v>7</v>
      </c>
      <c r="G14">
        <v>7</v>
      </c>
      <c r="H14">
        <v>7</v>
      </c>
      <c r="K14">
        <f t="shared" si="0"/>
        <v>7</v>
      </c>
      <c r="L14" s="7">
        <v>9</v>
      </c>
      <c r="M14">
        <f t="shared" ref="M14:M17" si="1">IMDIV(B14,L14)*100</f>
        <v>77.7777777777778</v>
      </c>
      <c r="N14">
        <f>IMDIV(K14,L14)*100</f>
        <v>77.7777777777778</v>
      </c>
    </row>
    <row r="15" spans="1:14" x14ac:dyDescent="0.2">
      <c r="A15" s="7" t="s">
        <v>26</v>
      </c>
      <c r="B15" s="8">
        <v>7</v>
      </c>
      <c r="E15">
        <v>7</v>
      </c>
      <c r="G15">
        <v>7</v>
      </c>
      <c r="H15">
        <v>8</v>
      </c>
      <c r="K15">
        <f t="shared" si="0"/>
        <v>8</v>
      </c>
      <c r="L15" s="7">
        <v>10</v>
      </c>
      <c r="M15">
        <f t="shared" si="1"/>
        <v>70</v>
      </c>
      <c r="N15">
        <f t="shared" ref="N15:N17" si="2">IMDIV(K15,L15)*100</f>
        <v>80</v>
      </c>
    </row>
    <row r="16" spans="1:14" x14ac:dyDescent="0.2">
      <c r="A16" s="7" t="s">
        <v>21</v>
      </c>
      <c r="B16" s="8">
        <v>4</v>
      </c>
      <c r="E16">
        <v>5</v>
      </c>
      <c r="G16">
        <v>5</v>
      </c>
      <c r="H16">
        <v>4</v>
      </c>
      <c r="K16">
        <f t="shared" si="0"/>
        <v>5</v>
      </c>
      <c r="L16" s="14" t="s">
        <v>12</v>
      </c>
      <c r="M16">
        <f>IMDIV(B16,8)*100</f>
        <v>50</v>
      </c>
      <c r="N16">
        <f>IMDIV(K16,8)*100</f>
        <v>62.5</v>
      </c>
    </row>
    <row r="17" spans="1:14" x14ac:dyDescent="0.2">
      <c r="A17" s="7" t="s">
        <v>27</v>
      </c>
      <c r="B17" s="8">
        <v>8</v>
      </c>
      <c r="E17">
        <v>8</v>
      </c>
      <c r="G17">
        <v>16</v>
      </c>
      <c r="H17">
        <v>11</v>
      </c>
      <c r="K17">
        <f t="shared" si="0"/>
        <v>16</v>
      </c>
      <c r="L17" s="7">
        <v>11</v>
      </c>
      <c r="M17">
        <f t="shared" si="1"/>
        <v>72.727272727272691</v>
      </c>
      <c r="N17">
        <f t="shared" si="2"/>
        <v>145.45454545454498</v>
      </c>
    </row>
    <row r="18" spans="1:14" x14ac:dyDescent="0.2">
      <c r="A18" s="7" t="s">
        <v>24</v>
      </c>
      <c r="B18" s="8">
        <v>2.5</v>
      </c>
      <c r="E18">
        <v>4</v>
      </c>
      <c r="G18">
        <v>4</v>
      </c>
      <c r="H18">
        <v>4</v>
      </c>
      <c r="K18">
        <f t="shared" si="0"/>
        <v>4</v>
      </c>
      <c r="L18" s="7" t="s">
        <v>32</v>
      </c>
      <c r="M18">
        <f>IMDIV(B18,6)*100</f>
        <v>41.6666666666667</v>
      </c>
      <c r="N18">
        <f>IMDIV(K18,6)*100</f>
        <v>66.6666666666667</v>
      </c>
    </row>
    <row r="19" spans="1:14" x14ac:dyDescent="0.2">
      <c r="A19" s="7" t="s">
        <v>35</v>
      </c>
      <c r="L19" s="3"/>
      <c r="M19">
        <f>AVERAGE(M4:M18)</f>
        <v>74.686126483113611</v>
      </c>
      <c r="N19">
        <f>AVERAGE(N4:N18)</f>
        <v>93.30792812320783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tabColor rgb="FFFF0000"/>
  </sheetPr>
  <dimension ref="A1:N19"/>
  <sheetViews>
    <sheetView workbookViewId="0">
      <selection activeCell="H39" sqref="H39"/>
    </sheetView>
  </sheetViews>
  <sheetFormatPr baseColWidth="10" defaultColWidth="11.5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42</v>
      </c>
      <c r="E4">
        <v>43</v>
      </c>
      <c r="G4">
        <v>47</v>
      </c>
      <c r="K4">
        <f>LARGE(B4:J4,1)</f>
        <v>47</v>
      </c>
      <c r="L4" s="7">
        <v>41</v>
      </c>
      <c r="M4">
        <f>IMDIV(B4,41)*100</f>
        <v>102.43902439024399</v>
      </c>
      <c r="N4">
        <f>IMDIV(K4,41)*100</f>
        <v>114.63414634146301</v>
      </c>
    </row>
    <row r="5" spans="1:14" x14ac:dyDescent="0.2">
      <c r="A5" s="7" t="s">
        <v>23</v>
      </c>
      <c r="B5" s="8">
        <v>28</v>
      </c>
      <c r="E5">
        <v>25</v>
      </c>
      <c r="G5">
        <v>24</v>
      </c>
      <c r="K5">
        <f>LARGE(B5:J5,1)</f>
        <v>28</v>
      </c>
      <c r="L5" s="7">
        <v>33</v>
      </c>
      <c r="M5">
        <f>IMDIV(B5,L5)*100</f>
        <v>84.848484848484901</v>
      </c>
      <c r="N5">
        <f>IMDIV(K5,L5)*100</f>
        <v>84.848484848484901</v>
      </c>
    </row>
    <row r="6" spans="1:14" x14ac:dyDescent="0.2">
      <c r="A6" s="7" t="s">
        <v>15</v>
      </c>
      <c r="B6" s="8">
        <v>16</v>
      </c>
      <c r="E6">
        <v>39</v>
      </c>
      <c r="G6">
        <v>16</v>
      </c>
      <c r="K6">
        <f t="shared" ref="K6:K18" si="0">LARGE(B6:J6,1)</f>
        <v>39</v>
      </c>
      <c r="L6" s="7">
        <v>15</v>
      </c>
      <c r="M6">
        <f>IMDIV(B6,L6)*100</f>
        <v>106.666666666667</v>
      </c>
      <c r="N6">
        <f>IMDIV(K6,L6)*100</f>
        <v>260</v>
      </c>
    </row>
    <row r="7" spans="1:14" x14ac:dyDescent="0.2">
      <c r="A7" s="7" t="s">
        <v>16</v>
      </c>
      <c r="B7" s="8">
        <v>43</v>
      </c>
      <c r="E7">
        <v>32</v>
      </c>
      <c r="G7">
        <v>18</v>
      </c>
      <c r="K7">
        <f t="shared" si="0"/>
        <v>43</v>
      </c>
      <c r="L7" s="7">
        <v>13</v>
      </c>
      <c r="M7">
        <f>IMDIV(B7,L7)*100</f>
        <v>330.769230769231</v>
      </c>
      <c r="N7">
        <f>IMDIV(K7,L7)*100</f>
        <v>330.769230769231</v>
      </c>
    </row>
    <row r="8" spans="1:14" x14ac:dyDescent="0.2">
      <c r="A8" s="7" t="s">
        <v>17</v>
      </c>
      <c r="B8" s="8">
        <v>21</v>
      </c>
      <c r="E8">
        <v>15</v>
      </c>
      <c r="G8">
        <v>20</v>
      </c>
      <c r="K8">
        <f t="shared" si="0"/>
        <v>21</v>
      </c>
      <c r="L8" s="7" t="s">
        <v>30</v>
      </c>
      <c r="M8">
        <f>IMDIV(B8,22)*100</f>
        <v>95.454545454545496</v>
      </c>
      <c r="N8">
        <f>IMDIV(K8,22)*100</f>
        <v>95.454545454545496</v>
      </c>
    </row>
    <row r="9" spans="1:14" x14ac:dyDescent="0.2">
      <c r="A9" s="7" t="s">
        <v>18</v>
      </c>
      <c r="B9" s="8">
        <v>9</v>
      </c>
      <c r="E9">
        <v>10</v>
      </c>
      <c r="G9">
        <v>6</v>
      </c>
      <c r="K9">
        <f t="shared" si="0"/>
        <v>10</v>
      </c>
      <c r="L9" s="7">
        <v>8</v>
      </c>
      <c r="M9">
        <f>IMDIV(B9,L9)*100</f>
        <v>112.5</v>
      </c>
      <c r="N9">
        <f>IMDIV(K9,L9)*100</f>
        <v>125</v>
      </c>
    </row>
    <row r="10" spans="1:14" x14ac:dyDescent="0.2">
      <c r="A10" s="7" t="s">
        <v>19</v>
      </c>
      <c r="B10" s="8">
        <v>12</v>
      </c>
      <c r="E10">
        <v>12.5</v>
      </c>
      <c r="G10">
        <v>12</v>
      </c>
      <c r="K10">
        <f>LARGE(B10:J10,1)</f>
        <v>12.5</v>
      </c>
      <c r="L10" s="7" t="s">
        <v>31</v>
      </c>
      <c r="M10">
        <f>IMDIV(B10,18)*100</f>
        <v>66.6666666666667</v>
      </c>
      <c r="N10">
        <f>IMDIV(K10,18)*100</f>
        <v>69.4444444444444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9</v>
      </c>
      <c r="E12">
        <v>11</v>
      </c>
      <c r="G12">
        <v>12</v>
      </c>
      <c r="K12">
        <f>LARGE(B12:J12,1)</f>
        <v>12</v>
      </c>
      <c r="L12" s="7">
        <v>12</v>
      </c>
      <c r="M12">
        <f>IMDIV(B12,34)*100</f>
        <v>26.470588235294102</v>
      </c>
      <c r="N12">
        <f>IMDIV(K12,34)*100</f>
        <v>35.294117647058798</v>
      </c>
    </row>
    <row r="13" spans="1:14" x14ac:dyDescent="0.2">
      <c r="A13" s="7" t="s">
        <v>20</v>
      </c>
      <c r="B13" s="8">
        <v>6</v>
      </c>
      <c r="E13">
        <v>9</v>
      </c>
      <c r="G13">
        <v>12</v>
      </c>
      <c r="K13">
        <f t="shared" si="0"/>
        <v>12</v>
      </c>
      <c r="L13" s="7">
        <v>9</v>
      </c>
      <c r="M13">
        <f>IMDIV(B13,L13)*100</f>
        <v>66.6666666666667</v>
      </c>
      <c r="N13">
        <f>IMDIV(K13,L13)*100</f>
        <v>133.333333333333</v>
      </c>
    </row>
    <row r="14" spans="1:14" x14ac:dyDescent="0.2">
      <c r="A14" s="7" t="s">
        <v>29</v>
      </c>
      <c r="B14" s="8">
        <v>8</v>
      </c>
      <c r="E14">
        <v>9</v>
      </c>
      <c r="G14">
        <v>10</v>
      </c>
      <c r="K14">
        <f t="shared" si="0"/>
        <v>10</v>
      </c>
      <c r="L14" s="7">
        <v>9</v>
      </c>
      <c r="M14">
        <f t="shared" ref="M14:M17" si="1">IMDIV(B14,L14)*100</f>
        <v>88.8888888888889</v>
      </c>
      <c r="N14">
        <f>IMDIV(K14,L14)*100</f>
        <v>111.111111111111</v>
      </c>
    </row>
    <row r="15" spans="1:14" x14ac:dyDescent="0.2">
      <c r="A15" s="7" t="s">
        <v>26</v>
      </c>
      <c r="B15" s="8">
        <v>5</v>
      </c>
      <c r="E15">
        <v>7</v>
      </c>
      <c r="G15">
        <v>10</v>
      </c>
      <c r="K15">
        <f t="shared" si="0"/>
        <v>10</v>
      </c>
      <c r="L15" s="7">
        <v>10</v>
      </c>
      <c r="M15">
        <f t="shared" si="1"/>
        <v>50</v>
      </c>
      <c r="N15">
        <f t="shared" ref="N15:N17" si="2">IMDIV(K15,L15)*100</f>
        <v>100</v>
      </c>
    </row>
    <row r="16" spans="1:14" x14ac:dyDescent="0.2">
      <c r="A16" s="7" t="s">
        <v>21</v>
      </c>
      <c r="B16" s="8">
        <v>6</v>
      </c>
      <c r="E16">
        <v>7</v>
      </c>
      <c r="G16">
        <v>8</v>
      </c>
      <c r="K16">
        <f t="shared" si="0"/>
        <v>8</v>
      </c>
      <c r="L16" s="14" t="s">
        <v>12</v>
      </c>
      <c r="M16">
        <f>IMDIV(B16,8)*100</f>
        <v>75</v>
      </c>
      <c r="N16">
        <f>IMDIV(K16,8)*100</f>
        <v>100</v>
      </c>
    </row>
    <row r="17" spans="1:14" x14ac:dyDescent="0.2">
      <c r="A17" s="7" t="s">
        <v>27</v>
      </c>
      <c r="B17" s="8">
        <v>5</v>
      </c>
      <c r="E17">
        <v>10</v>
      </c>
      <c r="G17">
        <v>13</v>
      </c>
      <c r="K17">
        <f t="shared" si="0"/>
        <v>13</v>
      </c>
      <c r="L17" s="7">
        <v>11</v>
      </c>
      <c r="M17">
        <f t="shared" si="1"/>
        <v>45.454545454545496</v>
      </c>
      <c r="N17">
        <f t="shared" si="2"/>
        <v>118.18181818181802</v>
      </c>
    </row>
    <row r="18" spans="1:14" x14ac:dyDescent="0.2">
      <c r="A18" s="7" t="s">
        <v>24</v>
      </c>
      <c r="B18" s="8">
        <v>5</v>
      </c>
      <c r="E18">
        <v>5.5</v>
      </c>
      <c r="G18">
        <v>8</v>
      </c>
      <c r="K18">
        <f t="shared" si="0"/>
        <v>8</v>
      </c>
      <c r="L18" s="7" t="s">
        <v>32</v>
      </c>
      <c r="M18">
        <f>IMDIV(B18,6)*100</f>
        <v>83.3333333333333</v>
      </c>
      <c r="N18">
        <f>IMDIV(K18,6)*100</f>
        <v>133.333333333333</v>
      </c>
    </row>
    <row r="19" spans="1:14" x14ac:dyDescent="0.2">
      <c r="A19" s="7" t="s">
        <v>35</v>
      </c>
      <c r="B19" s="13"/>
      <c r="L19" s="3"/>
      <c r="M19">
        <f>AVERAGE(M4:M18)</f>
        <v>95.368474383897691</v>
      </c>
      <c r="N19">
        <f>AVERAGE(N4:N18)</f>
        <v>129.38604039034448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rgb="FFFF0000"/>
  </sheetPr>
  <dimension ref="A1:N19"/>
  <sheetViews>
    <sheetView workbookViewId="0">
      <selection activeCell="B4" sqref="B4:B18"/>
    </sheetView>
  </sheetViews>
  <sheetFormatPr baseColWidth="10" defaultColWidth="11.5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28</v>
      </c>
      <c r="D4">
        <v>28</v>
      </c>
      <c r="E4">
        <v>23</v>
      </c>
      <c r="F4">
        <v>38</v>
      </c>
      <c r="G4">
        <v>47</v>
      </c>
      <c r="K4">
        <f>LARGE(B4:J4,1)</f>
        <v>47</v>
      </c>
      <c r="L4" s="7">
        <v>41</v>
      </c>
      <c r="M4">
        <f>IMDIV(B4,41)*100</f>
        <v>68.292682926829301</v>
      </c>
      <c r="N4">
        <f>IMDIV(K4,41)*100</f>
        <v>114.63414634146301</v>
      </c>
    </row>
    <row r="5" spans="1:14" x14ac:dyDescent="0.2">
      <c r="A5" s="7" t="s">
        <v>23</v>
      </c>
      <c r="B5">
        <v>20</v>
      </c>
      <c r="D5">
        <v>20</v>
      </c>
      <c r="E5">
        <v>21</v>
      </c>
      <c r="F5">
        <v>35</v>
      </c>
      <c r="G5">
        <v>25</v>
      </c>
      <c r="K5">
        <f>LARGE(B5:J5,1)</f>
        <v>35</v>
      </c>
      <c r="L5" s="7">
        <v>33</v>
      </c>
      <c r="M5">
        <f>IMDIV(B5,L5)*100</f>
        <v>60.606060606060595</v>
      </c>
      <c r="N5">
        <f>IMDIV(K5,L5)*100</f>
        <v>106.06060606060601</v>
      </c>
    </row>
    <row r="6" spans="1:14" x14ac:dyDescent="0.2">
      <c r="A6" s="7" t="s">
        <v>15</v>
      </c>
      <c r="B6">
        <v>15</v>
      </c>
      <c r="D6">
        <v>15</v>
      </c>
      <c r="E6">
        <v>12</v>
      </c>
      <c r="F6">
        <v>14</v>
      </c>
      <c r="G6">
        <v>4</v>
      </c>
      <c r="K6">
        <f t="shared" ref="K6:K18" si="0">LARGE(B6:J6,1)</f>
        <v>15</v>
      </c>
      <c r="L6" s="7">
        <v>15</v>
      </c>
      <c r="M6">
        <f>IMDIV(B6,L6)*100</f>
        <v>100</v>
      </c>
      <c r="N6">
        <f>IMDIV(K6,L6)*100</f>
        <v>100</v>
      </c>
    </row>
    <row r="7" spans="1:14" x14ac:dyDescent="0.2">
      <c r="A7" s="7" t="s">
        <v>16</v>
      </c>
      <c r="B7">
        <v>12</v>
      </c>
      <c r="D7">
        <v>12</v>
      </c>
      <c r="E7">
        <v>11</v>
      </c>
      <c r="F7">
        <v>13</v>
      </c>
      <c r="G7">
        <v>17</v>
      </c>
      <c r="K7">
        <f t="shared" si="0"/>
        <v>17</v>
      </c>
      <c r="L7" s="7">
        <v>13</v>
      </c>
      <c r="M7">
        <f>IMDIV(B7,L7)*100</f>
        <v>92.307692307692307</v>
      </c>
      <c r="N7">
        <f>IMDIV(K7,L7)*100</f>
        <v>130.769230769231</v>
      </c>
    </row>
    <row r="8" spans="1:14" x14ac:dyDescent="0.2">
      <c r="A8" s="7" t="s">
        <v>17</v>
      </c>
      <c r="B8">
        <v>23</v>
      </c>
      <c r="D8">
        <v>23</v>
      </c>
      <c r="E8">
        <v>23</v>
      </c>
      <c r="F8">
        <v>20.5</v>
      </c>
      <c r="G8">
        <v>19</v>
      </c>
      <c r="K8">
        <f t="shared" si="0"/>
        <v>23</v>
      </c>
      <c r="L8" s="7" t="s">
        <v>30</v>
      </c>
      <c r="M8">
        <f>IMDIV(B8,22)*100</f>
        <v>104.545454545455</v>
      </c>
      <c r="N8">
        <f>IMDIV(K8,22)*100</f>
        <v>104.545454545455</v>
      </c>
    </row>
    <row r="9" spans="1:14" x14ac:dyDescent="0.2">
      <c r="A9" s="7" t="s">
        <v>18</v>
      </c>
      <c r="B9">
        <v>0</v>
      </c>
      <c r="D9">
        <v>0</v>
      </c>
      <c r="E9">
        <v>7</v>
      </c>
      <c r="F9">
        <v>9</v>
      </c>
      <c r="G9">
        <v>7</v>
      </c>
      <c r="K9">
        <f t="shared" si="0"/>
        <v>9</v>
      </c>
      <c r="L9" s="7">
        <v>8</v>
      </c>
      <c r="M9">
        <f>IMDIV(B9,L9)*100</f>
        <v>0</v>
      </c>
      <c r="N9">
        <f>IMDIV(K9,L9)*100</f>
        <v>112.5</v>
      </c>
    </row>
    <row r="10" spans="1:14" x14ac:dyDescent="0.2">
      <c r="A10" s="7" t="s">
        <v>19</v>
      </c>
      <c r="B10">
        <v>0</v>
      </c>
      <c r="D10">
        <v>0</v>
      </c>
      <c r="E10">
        <v>7.5</v>
      </c>
      <c r="F10">
        <v>10</v>
      </c>
      <c r="G10">
        <v>11</v>
      </c>
      <c r="K10">
        <f>LARGE(B10:J10,1)</f>
        <v>11</v>
      </c>
      <c r="L10" s="7" t="s">
        <v>31</v>
      </c>
      <c r="M10">
        <f>IMDIV(B10,18)*100</f>
        <v>0</v>
      </c>
      <c r="N10">
        <f>IMDIV(K10,18)*100</f>
        <v>61.111111111111107</v>
      </c>
    </row>
    <row r="11" spans="1:14" x14ac:dyDescent="0.2">
      <c r="A11" s="7"/>
      <c r="L11" s="7"/>
    </row>
    <row r="12" spans="1:14" x14ac:dyDescent="0.2">
      <c r="A12" s="7" t="s">
        <v>28</v>
      </c>
      <c r="B12">
        <v>0</v>
      </c>
      <c r="D12">
        <v>0</v>
      </c>
      <c r="E12">
        <v>9</v>
      </c>
      <c r="F12">
        <v>10</v>
      </c>
      <c r="G12">
        <v>10</v>
      </c>
      <c r="K12">
        <f>LARGE(B12:J12,1)</f>
        <v>10</v>
      </c>
      <c r="L12" s="7">
        <v>12</v>
      </c>
      <c r="M12">
        <f>IMDIV(B12,34)*100</f>
        <v>0</v>
      </c>
      <c r="N12">
        <f>IMDIV(K12,34)*100</f>
        <v>29.411764705882398</v>
      </c>
    </row>
    <row r="13" spans="1:14" x14ac:dyDescent="0.2">
      <c r="A13" s="7" t="s">
        <v>20</v>
      </c>
      <c r="B13">
        <v>0</v>
      </c>
      <c r="D13">
        <v>0</v>
      </c>
      <c r="E13">
        <v>7</v>
      </c>
      <c r="F13">
        <v>9</v>
      </c>
      <c r="G13">
        <v>7</v>
      </c>
      <c r="K13">
        <f t="shared" si="0"/>
        <v>9</v>
      </c>
      <c r="L13" s="7">
        <v>9</v>
      </c>
      <c r="M13">
        <f>IMDIV(B13,L13)*100</f>
        <v>0</v>
      </c>
      <c r="N13">
        <f>IMDIV(K13,L13)*100</f>
        <v>100</v>
      </c>
    </row>
    <row r="14" spans="1:14" x14ac:dyDescent="0.2">
      <c r="A14" s="7" t="s">
        <v>29</v>
      </c>
      <c r="B14">
        <v>0</v>
      </c>
      <c r="D14">
        <v>0</v>
      </c>
      <c r="E14">
        <v>0</v>
      </c>
      <c r="F14">
        <v>8</v>
      </c>
      <c r="G14">
        <v>8</v>
      </c>
      <c r="K14">
        <f t="shared" si="0"/>
        <v>8</v>
      </c>
      <c r="L14" s="7">
        <v>9</v>
      </c>
      <c r="M14">
        <f t="shared" ref="M14:M17" si="1">IMDIV(B14,L14)*100</f>
        <v>0</v>
      </c>
      <c r="N14">
        <f>IMDIV(K14,L14)*100</f>
        <v>88.8888888888889</v>
      </c>
    </row>
    <row r="15" spans="1:14" x14ac:dyDescent="0.2">
      <c r="A15" s="7" t="s">
        <v>26</v>
      </c>
      <c r="B15">
        <v>0</v>
      </c>
      <c r="D15">
        <v>0</v>
      </c>
      <c r="E15">
        <v>0</v>
      </c>
      <c r="F15">
        <v>6</v>
      </c>
      <c r="G15">
        <v>8</v>
      </c>
      <c r="K15">
        <f t="shared" si="0"/>
        <v>8</v>
      </c>
      <c r="L15" s="7">
        <v>10</v>
      </c>
      <c r="M15">
        <f t="shared" si="1"/>
        <v>0</v>
      </c>
      <c r="N15">
        <f t="shared" ref="N15:N17" si="2">IMDIV(K15,L15)*100</f>
        <v>80</v>
      </c>
    </row>
    <row r="16" spans="1:14" x14ac:dyDescent="0.2">
      <c r="A16" s="7" t="s">
        <v>21</v>
      </c>
      <c r="B16">
        <v>0</v>
      </c>
      <c r="D16">
        <v>0</v>
      </c>
      <c r="E16">
        <v>0</v>
      </c>
      <c r="F16">
        <v>5.5</v>
      </c>
      <c r="G16">
        <v>0</v>
      </c>
      <c r="K16">
        <f t="shared" si="0"/>
        <v>5.5</v>
      </c>
      <c r="L16" s="14" t="s">
        <v>12</v>
      </c>
      <c r="M16">
        <f>IMDIV(B16,8)*100</f>
        <v>0</v>
      </c>
      <c r="N16">
        <f>IMDIV(K16,8)*100</f>
        <v>68.75</v>
      </c>
    </row>
    <row r="17" spans="1:14" x14ac:dyDescent="0.2">
      <c r="A17" s="7" t="s">
        <v>27</v>
      </c>
      <c r="B17">
        <v>0</v>
      </c>
      <c r="D17">
        <v>0</v>
      </c>
      <c r="E17">
        <v>0</v>
      </c>
      <c r="F17">
        <v>8</v>
      </c>
      <c r="G17">
        <v>9</v>
      </c>
      <c r="K17">
        <f t="shared" si="0"/>
        <v>9</v>
      </c>
      <c r="L17" s="7">
        <v>11</v>
      </c>
      <c r="M17">
        <f t="shared" si="1"/>
        <v>0</v>
      </c>
      <c r="N17">
        <f t="shared" si="2"/>
        <v>81.818181818181799</v>
      </c>
    </row>
    <row r="18" spans="1:14" x14ac:dyDescent="0.2">
      <c r="A18" s="7" t="s">
        <v>24</v>
      </c>
      <c r="B18">
        <v>0</v>
      </c>
      <c r="D18">
        <v>0</v>
      </c>
      <c r="E18">
        <v>0</v>
      </c>
      <c r="F18">
        <v>6</v>
      </c>
      <c r="G18">
        <v>0</v>
      </c>
      <c r="K18">
        <f t="shared" si="0"/>
        <v>6</v>
      </c>
      <c r="L18" s="7" t="s">
        <v>32</v>
      </c>
      <c r="M18">
        <f>IMDIV(B18,6)*100</f>
        <v>0</v>
      </c>
      <c r="N18">
        <f>IMDIV(K18,6)*100</f>
        <v>100</v>
      </c>
    </row>
    <row r="19" spans="1:14" x14ac:dyDescent="0.2">
      <c r="A19" s="7" t="s">
        <v>35</v>
      </c>
      <c r="B19" s="13"/>
      <c r="L19" s="3"/>
      <c r="M19">
        <f>AVERAGE(M4:M18)</f>
        <v>30.410849313288374</v>
      </c>
      <c r="N19">
        <f>AVERAGE(N4:N18)</f>
        <v>91.320670302915659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/>
  <dimension ref="A1:N19"/>
  <sheetViews>
    <sheetView workbookViewId="0">
      <selection activeCell="N23" sqref="N23"/>
    </sheetView>
  </sheetViews>
  <sheetFormatPr baseColWidth="10" defaultColWidth="11.5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enableFormatConditionsCalculation="0"/>
  <dimension ref="A1:N19"/>
  <sheetViews>
    <sheetView view="pageLayout" workbookViewId="0">
      <selection activeCell="F4" sqref="F4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G4">
        <v>41</v>
      </c>
      <c r="K4">
        <f>LARGE(B4:J4,1)</f>
        <v>41</v>
      </c>
      <c r="L4" s="7">
        <v>41</v>
      </c>
      <c r="M4">
        <f>IMDIV(B4,41)*100</f>
        <v>0</v>
      </c>
      <c r="N4">
        <f>IMDIV(K4,41)*100</f>
        <v>100</v>
      </c>
    </row>
    <row r="5" spans="1:14" x14ac:dyDescent="0.2">
      <c r="A5" s="7" t="s">
        <v>23</v>
      </c>
      <c r="B5" s="8"/>
      <c r="G5">
        <v>30</v>
      </c>
      <c r="K5">
        <f>LARGE(B5:J5,1)</f>
        <v>30</v>
      </c>
      <c r="L5" s="7">
        <v>33</v>
      </c>
      <c r="M5">
        <f>IMDIV(B5,L5)*100</f>
        <v>0</v>
      </c>
      <c r="N5">
        <f>IMDIV(K5,L5)*100</f>
        <v>90.909090909090892</v>
      </c>
    </row>
    <row r="6" spans="1:14" x14ac:dyDescent="0.2">
      <c r="A6" s="7" t="s">
        <v>15</v>
      </c>
      <c r="B6" s="8"/>
      <c r="G6">
        <v>14</v>
      </c>
      <c r="K6">
        <f t="shared" ref="K6:K18" si="0">LARGE(B6:J6,1)</f>
        <v>14</v>
      </c>
      <c r="L6" s="7">
        <v>15</v>
      </c>
      <c r="M6">
        <f>IMDIV(B6,L6)*100</f>
        <v>0</v>
      </c>
      <c r="N6">
        <f>IMDIV(K6,L6)*100</f>
        <v>93.3333333333333</v>
      </c>
    </row>
    <row r="7" spans="1:14" x14ac:dyDescent="0.2">
      <c r="A7" s="7" t="s">
        <v>16</v>
      </c>
      <c r="B7" s="8"/>
      <c r="G7">
        <v>11</v>
      </c>
      <c r="K7">
        <f t="shared" si="0"/>
        <v>11</v>
      </c>
      <c r="L7" s="7">
        <v>13</v>
      </c>
      <c r="M7">
        <f>IMDIV(B7,L7)*100</f>
        <v>0</v>
      </c>
      <c r="N7">
        <f>IMDIV(K7,L7)*100</f>
        <v>84.615384615384599</v>
      </c>
    </row>
    <row r="8" spans="1:14" x14ac:dyDescent="0.2">
      <c r="A8" s="7" t="s">
        <v>17</v>
      </c>
      <c r="B8" s="8"/>
      <c r="G8">
        <v>20</v>
      </c>
      <c r="K8">
        <f t="shared" si="0"/>
        <v>20</v>
      </c>
      <c r="L8" s="7" t="s">
        <v>30</v>
      </c>
      <c r="M8">
        <f>IMDIV(B8,22)*100</f>
        <v>0</v>
      </c>
      <c r="N8">
        <f>IMDIV(K8,22)*100</f>
        <v>90.909090909090892</v>
      </c>
    </row>
    <row r="9" spans="1:14" x14ac:dyDescent="0.2">
      <c r="A9" s="7" t="s">
        <v>18</v>
      </c>
      <c r="B9" s="8"/>
      <c r="G9">
        <v>8</v>
      </c>
      <c r="K9">
        <f t="shared" si="0"/>
        <v>8</v>
      </c>
      <c r="L9" s="7">
        <v>8</v>
      </c>
      <c r="M9">
        <f>IMDIV(B9,L9)*100</f>
        <v>0</v>
      </c>
      <c r="N9">
        <f>IMDIV(K9,L9)*100</f>
        <v>100</v>
      </c>
    </row>
    <row r="10" spans="1:14" x14ac:dyDescent="0.2">
      <c r="A10" s="7" t="s">
        <v>19</v>
      </c>
      <c r="B10" s="8"/>
      <c r="G10">
        <v>12</v>
      </c>
      <c r="K10">
        <f>LARGE(B10:J10,1)</f>
        <v>12</v>
      </c>
      <c r="L10" s="7" t="s">
        <v>31</v>
      </c>
      <c r="M10">
        <f>IMDIV(B10,18)*100</f>
        <v>0</v>
      </c>
      <c r="N10">
        <f>IMDIV(K10,18)*100</f>
        <v>66.6666666666667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G12">
        <v>10</v>
      </c>
      <c r="K12">
        <f>LARGE(B12:J12,1)</f>
        <v>10</v>
      </c>
      <c r="L12" s="7">
        <v>12</v>
      </c>
      <c r="M12">
        <f>IMDIV(B12,34)*100</f>
        <v>0</v>
      </c>
      <c r="N12">
        <f>IMDIV(K12,34)*100</f>
        <v>29.411764705882398</v>
      </c>
    </row>
    <row r="13" spans="1:14" x14ac:dyDescent="0.2">
      <c r="A13" s="7" t="s">
        <v>20</v>
      </c>
      <c r="B13" s="8"/>
      <c r="G13">
        <v>9</v>
      </c>
      <c r="K13">
        <f t="shared" si="0"/>
        <v>9</v>
      </c>
      <c r="L13" s="7">
        <v>9</v>
      </c>
      <c r="M13">
        <f>IMDIV(B13,L13)*100</f>
        <v>0</v>
      </c>
      <c r="N13">
        <f>IMDIV(K13,L13)*100</f>
        <v>100</v>
      </c>
    </row>
    <row r="14" spans="1:14" x14ac:dyDescent="0.2">
      <c r="A14" s="7" t="s">
        <v>29</v>
      </c>
      <c r="B14" s="8"/>
      <c r="G14">
        <v>8</v>
      </c>
      <c r="K14">
        <f t="shared" si="0"/>
        <v>8</v>
      </c>
      <c r="L14" s="7">
        <v>9</v>
      </c>
      <c r="M14">
        <f t="shared" ref="M14:M17" si="1">IMDIV(B14,L14)*100</f>
        <v>0</v>
      </c>
      <c r="N14">
        <f>IMDIV(K14,L14)*100</f>
        <v>88.8888888888889</v>
      </c>
    </row>
    <row r="15" spans="1:14" x14ac:dyDescent="0.2">
      <c r="A15" s="7" t="s">
        <v>26</v>
      </c>
      <c r="B15" s="8"/>
      <c r="G15">
        <v>8</v>
      </c>
      <c r="K15">
        <f t="shared" si="0"/>
        <v>8</v>
      </c>
      <c r="L15" s="7">
        <v>10</v>
      </c>
      <c r="M15">
        <f t="shared" si="1"/>
        <v>0</v>
      </c>
      <c r="N15">
        <f t="shared" ref="N15:N17" si="2">IMDIV(K15,L15)*100</f>
        <v>80</v>
      </c>
    </row>
    <row r="16" spans="1:14" x14ac:dyDescent="0.2">
      <c r="A16" s="7" t="s">
        <v>21</v>
      </c>
      <c r="B16" s="8"/>
      <c r="G16">
        <v>7</v>
      </c>
      <c r="K16">
        <f t="shared" si="0"/>
        <v>7</v>
      </c>
      <c r="L16" s="14" t="s">
        <v>12</v>
      </c>
      <c r="M16">
        <f>IMDIV(B16,8)*100</f>
        <v>0</v>
      </c>
      <c r="N16">
        <f>IMDIV(K16,8)*100</f>
        <v>87.5</v>
      </c>
    </row>
    <row r="17" spans="1:14" x14ac:dyDescent="0.2">
      <c r="A17" s="7" t="s">
        <v>27</v>
      </c>
      <c r="B17" s="8"/>
      <c r="G17">
        <v>8</v>
      </c>
      <c r="K17">
        <f t="shared" si="0"/>
        <v>8</v>
      </c>
      <c r="L17" s="7">
        <v>11</v>
      </c>
      <c r="M17">
        <f t="shared" si="1"/>
        <v>0</v>
      </c>
      <c r="N17">
        <f t="shared" si="2"/>
        <v>72.727272727272691</v>
      </c>
    </row>
    <row r="18" spans="1:14" x14ac:dyDescent="0.2">
      <c r="A18" s="7" t="s">
        <v>24</v>
      </c>
      <c r="B18" s="8"/>
      <c r="G18">
        <v>7</v>
      </c>
      <c r="K18">
        <f t="shared" si="0"/>
        <v>7</v>
      </c>
      <c r="L18" s="7" t="s">
        <v>32</v>
      </c>
      <c r="M18">
        <f>IMDIV(B18,6)*100</f>
        <v>0</v>
      </c>
      <c r="N18">
        <f>IMDIV(K18,6)*100</f>
        <v>116.66666666666701</v>
      </c>
    </row>
    <row r="19" spans="1:14" x14ac:dyDescent="0.2">
      <c r="A19" s="7" t="s">
        <v>35</v>
      </c>
      <c r="L19" s="3"/>
      <c r="N19">
        <f>AVERAGE(N4:N18)</f>
        <v>85.830582815876951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 enableFormatConditionsCalculation="0">
    <tabColor rgb="FFFF0000"/>
  </sheetPr>
  <dimension ref="A1:N19"/>
  <sheetViews>
    <sheetView view="pageLayout" workbookViewId="0">
      <selection activeCell="I27" sqref="I27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F4">
        <v>40</v>
      </c>
      <c r="K4">
        <f>LARGE(B4:J4,1)</f>
        <v>40</v>
      </c>
      <c r="L4" s="7">
        <v>41</v>
      </c>
      <c r="M4">
        <f>IMDIV(B4,41)*100</f>
        <v>0</v>
      </c>
      <c r="N4">
        <f>IMDIV(K4,41)*100</f>
        <v>97.560975609756099</v>
      </c>
    </row>
    <row r="5" spans="1:14" x14ac:dyDescent="0.2">
      <c r="A5" s="7" t="s">
        <v>23</v>
      </c>
      <c r="B5" s="8"/>
      <c r="F5">
        <v>32</v>
      </c>
      <c r="K5">
        <f>LARGE(B5:J5,1)</f>
        <v>32</v>
      </c>
      <c r="L5" s="7">
        <v>33</v>
      </c>
      <c r="M5">
        <f>IMDIV(B5,L5)*100</f>
        <v>0</v>
      </c>
      <c r="N5">
        <f>IMDIV(K5,L5)*100</f>
        <v>96.969696969696997</v>
      </c>
    </row>
    <row r="6" spans="1:14" x14ac:dyDescent="0.2">
      <c r="A6" s="7" t="s">
        <v>15</v>
      </c>
      <c r="B6" s="8"/>
      <c r="F6">
        <v>20</v>
      </c>
      <c r="K6">
        <f t="shared" ref="K6:K18" si="0">LARGE(B6:J6,1)</f>
        <v>20</v>
      </c>
      <c r="L6" s="7">
        <v>15</v>
      </c>
      <c r="M6">
        <f>IMDIV(B6,L6)*100</f>
        <v>0</v>
      </c>
      <c r="N6">
        <f>IMDIV(K6,L6)*100</f>
        <v>133.333333333333</v>
      </c>
    </row>
    <row r="7" spans="1:14" x14ac:dyDescent="0.2">
      <c r="A7" s="7" t="s">
        <v>16</v>
      </c>
      <c r="B7" s="8"/>
      <c r="F7">
        <v>15</v>
      </c>
      <c r="K7">
        <f t="shared" si="0"/>
        <v>15</v>
      </c>
      <c r="L7" s="7">
        <v>13</v>
      </c>
      <c r="M7">
        <f>IMDIV(B7,L7)*100</f>
        <v>0</v>
      </c>
      <c r="N7">
        <f>IMDIV(K7,L7)*100</f>
        <v>115.384615384615</v>
      </c>
    </row>
    <row r="8" spans="1:14" x14ac:dyDescent="0.2">
      <c r="A8" s="7" t="s">
        <v>17</v>
      </c>
      <c r="B8" s="8"/>
      <c r="F8">
        <v>20</v>
      </c>
      <c r="K8">
        <f t="shared" si="0"/>
        <v>20</v>
      </c>
      <c r="L8" s="7" t="s">
        <v>30</v>
      </c>
      <c r="M8">
        <f>IMDIV(B8,22)*100</f>
        <v>0</v>
      </c>
      <c r="N8">
        <f>IMDIV(K8,22)*100</f>
        <v>90.909090909090892</v>
      </c>
    </row>
    <row r="9" spans="1:14" x14ac:dyDescent="0.2">
      <c r="A9" s="7" t="s">
        <v>18</v>
      </c>
      <c r="B9" s="8"/>
      <c r="F9">
        <v>7</v>
      </c>
      <c r="K9">
        <f t="shared" si="0"/>
        <v>7</v>
      </c>
      <c r="L9" s="7">
        <v>8</v>
      </c>
      <c r="M9">
        <f>IMDIV(B9,L9)*100</f>
        <v>0</v>
      </c>
      <c r="N9">
        <f>IMDIV(K9,L9)*100</f>
        <v>87.5</v>
      </c>
    </row>
    <row r="10" spans="1:14" x14ac:dyDescent="0.2">
      <c r="A10" s="7" t="s">
        <v>19</v>
      </c>
      <c r="B10" s="8"/>
      <c r="F10">
        <v>13</v>
      </c>
      <c r="K10">
        <f>LARGE(B10:J10,1)</f>
        <v>13</v>
      </c>
      <c r="L10" s="7" t="s">
        <v>31</v>
      </c>
      <c r="M10">
        <f>IMDIV(B10,18)*100</f>
        <v>0</v>
      </c>
      <c r="N10">
        <f>IMDIV(K10,18)*100</f>
        <v>72.2222222222222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F12">
        <v>14</v>
      </c>
      <c r="K12">
        <f>LARGE(B12:J12,1)</f>
        <v>14</v>
      </c>
      <c r="L12" s="7">
        <v>12</v>
      </c>
      <c r="M12">
        <f>IMDIV(B12,34)*100</f>
        <v>0</v>
      </c>
      <c r="N12">
        <f>IMDIV(K12,34)*100</f>
        <v>41.176470588235297</v>
      </c>
    </row>
    <row r="13" spans="1:14" x14ac:dyDescent="0.2">
      <c r="A13" s="7" t="s">
        <v>20</v>
      </c>
      <c r="B13" s="8"/>
      <c r="F13">
        <v>9</v>
      </c>
      <c r="K13">
        <f t="shared" si="0"/>
        <v>9</v>
      </c>
      <c r="L13" s="7">
        <v>9</v>
      </c>
      <c r="M13">
        <f>IMDIV(B13,L13)*100</f>
        <v>0</v>
      </c>
      <c r="N13">
        <f>IMDIV(K13,L13)*100</f>
        <v>100</v>
      </c>
    </row>
    <row r="14" spans="1:14" x14ac:dyDescent="0.2">
      <c r="A14" s="7" t="s">
        <v>29</v>
      </c>
      <c r="B14" s="8"/>
      <c r="F14">
        <v>11</v>
      </c>
      <c r="K14">
        <f t="shared" si="0"/>
        <v>11</v>
      </c>
      <c r="L14" s="7">
        <v>9</v>
      </c>
      <c r="M14">
        <f t="shared" ref="M14:M17" si="1">IMDIV(B14,L14)*100</f>
        <v>0</v>
      </c>
      <c r="N14">
        <f>IMDIV(K14,L14)*100</f>
        <v>122.22222222222202</v>
      </c>
    </row>
    <row r="15" spans="1:14" x14ac:dyDescent="0.2">
      <c r="A15" s="7" t="s">
        <v>26</v>
      </c>
      <c r="B15" s="8"/>
      <c r="F15">
        <v>11</v>
      </c>
      <c r="K15">
        <f t="shared" si="0"/>
        <v>11</v>
      </c>
      <c r="L15" s="7">
        <v>10</v>
      </c>
      <c r="M15">
        <f t="shared" si="1"/>
        <v>0</v>
      </c>
      <c r="N15">
        <f t="shared" ref="N15:N17" si="2">IMDIV(K15,L15)*100</f>
        <v>110.00000000000001</v>
      </c>
    </row>
    <row r="16" spans="1:14" x14ac:dyDescent="0.2">
      <c r="A16" s="7" t="s">
        <v>21</v>
      </c>
      <c r="B16" s="8"/>
      <c r="F16">
        <v>8</v>
      </c>
      <c r="K16">
        <f t="shared" si="0"/>
        <v>8</v>
      </c>
      <c r="L16" s="14" t="s">
        <v>12</v>
      </c>
      <c r="M16">
        <f>IMDIV(B16,8)*100</f>
        <v>0</v>
      </c>
      <c r="N16">
        <f>IMDIV(K16,8)*100</f>
        <v>100</v>
      </c>
    </row>
    <row r="17" spans="1:14" x14ac:dyDescent="0.2">
      <c r="A17" s="7" t="s">
        <v>27</v>
      </c>
      <c r="B17" s="8"/>
      <c r="F17">
        <v>13</v>
      </c>
      <c r="K17">
        <f t="shared" si="0"/>
        <v>13</v>
      </c>
      <c r="L17" s="7">
        <v>11</v>
      </c>
      <c r="M17">
        <f t="shared" si="1"/>
        <v>0</v>
      </c>
      <c r="N17">
        <f t="shared" si="2"/>
        <v>118.18181818181802</v>
      </c>
    </row>
    <row r="18" spans="1:14" x14ac:dyDescent="0.2">
      <c r="A18" s="7" t="s">
        <v>24</v>
      </c>
      <c r="B18" s="8"/>
      <c r="F18">
        <v>7</v>
      </c>
      <c r="K18">
        <f t="shared" si="0"/>
        <v>7</v>
      </c>
      <c r="L18" s="7" t="s">
        <v>32</v>
      </c>
      <c r="M18">
        <f>IMDIV(B18,6)*100</f>
        <v>0</v>
      </c>
      <c r="N18">
        <f>IMDIV(K18,6)*100</f>
        <v>116.66666666666701</v>
      </c>
    </row>
    <row r="19" spans="1:14" x14ac:dyDescent="0.2">
      <c r="A19" s="7" t="s">
        <v>35</v>
      </c>
      <c r="L19" s="3"/>
      <c r="N19">
        <f>AVERAGE(N4:N18)</f>
        <v>100.15193657768975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 enableFormatConditionsCalculation="0"/>
  <dimension ref="A1:N19"/>
  <sheetViews>
    <sheetView view="pageLayout" workbookViewId="0">
      <selection activeCell="F21" sqref="F21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K4" t="e">
        <f>LARGE(B4:J4,1)</f>
        <v>#NUM!</v>
      </c>
      <c r="L4" s="7">
        <v>41</v>
      </c>
      <c r="M4">
        <f>IMDIV(B4,41)*100</f>
        <v>0</v>
      </c>
      <c r="N4" t="e">
        <f>IMDIV(K4,41)*100</f>
        <v>#NUM!</v>
      </c>
    </row>
    <row r="5" spans="1:14" x14ac:dyDescent="0.2">
      <c r="A5" s="7" t="s">
        <v>23</v>
      </c>
      <c r="B5" s="8"/>
      <c r="K5" t="e">
        <f>LARGE(B5:J5,1)</f>
        <v>#NUM!</v>
      </c>
      <c r="L5" s="7">
        <v>33</v>
      </c>
      <c r="M5">
        <f>IMDIV(B5,L5)*100</f>
        <v>0</v>
      </c>
      <c r="N5" t="e">
        <f>IMDIV(K5,L5)*100</f>
        <v>#NUM!</v>
      </c>
    </row>
    <row r="6" spans="1:14" x14ac:dyDescent="0.2">
      <c r="A6" s="7" t="s">
        <v>15</v>
      </c>
      <c r="B6" s="8"/>
      <c r="K6" t="e">
        <f t="shared" ref="K6:K18" si="0">LARGE(B6:J6,1)</f>
        <v>#NUM!</v>
      </c>
      <c r="L6" s="7">
        <v>15</v>
      </c>
      <c r="M6">
        <f>IMDIV(B6,L6)*100</f>
        <v>0</v>
      </c>
      <c r="N6" t="e">
        <f>IMDIV(K6,L6)*100</f>
        <v>#NUM!</v>
      </c>
    </row>
    <row r="7" spans="1:14" x14ac:dyDescent="0.2">
      <c r="A7" s="7" t="s">
        <v>16</v>
      </c>
      <c r="B7" s="8"/>
      <c r="K7" t="e">
        <f t="shared" si="0"/>
        <v>#NUM!</v>
      </c>
      <c r="L7" s="7">
        <v>13</v>
      </c>
      <c r="M7">
        <f>IMDIV(B7,L7)*100</f>
        <v>0</v>
      </c>
      <c r="N7" t="e">
        <f>IMDIV(K7,L7)*100</f>
        <v>#NUM!</v>
      </c>
    </row>
    <row r="8" spans="1:14" x14ac:dyDescent="0.2">
      <c r="A8" s="7" t="s">
        <v>17</v>
      </c>
      <c r="B8" s="8"/>
      <c r="K8" t="e">
        <f t="shared" si="0"/>
        <v>#NUM!</v>
      </c>
      <c r="L8" s="7" t="s">
        <v>30</v>
      </c>
      <c r="M8">
        <f>IMDIV(B8,22)*100</f>
        <v>0</v>
      </c>
      <c r="N8" t="e">
        <f>IMDIV(K8,22)*100</f>
        <v>#NUM!</v>
      </c>
    </row>
    <row r="9" spans="1:14" x14ac:dyDescent="0.2">
      <c r="A9" s="7" t="s">
        <v>18</v>
      </c>
      <c r="B9" s="8"/>
      <c r="K9" t="e">
        <f t="shared" si="0"/>
        <v>#NUM!</v>
      </c>
      <c r="L9" s="7">
        <v>8</v>
      </c>
      <c r="M9">
        <f>IMDIV(B9,L9)*100</f>
        <v>0</v>
      </c>
      <c r="N9" t="e">
        <f>IMDIV(K9,L9)*100</f>
        <v>#NUM!</v>
      </c>
    </row>
    <row r="10" spans="1:14" x14ac:dyDescent="0.2">
      <c r="A10" s="7" t="s">
        <v>19</v>
      </c>
      <c r="B10" s="8"/>
      <c r="K10" t="e">
        <f>LARGE(B10:J10,1)</f>
        <v>#NUM!</v>
      </c>
      <c r="L10" s="7" t="s">
        <v>31</v>
      </c>
      <c r="M10">
        <f>IMDIV(B10,18)*100</f>
        <v>0</v>
      </c>
      <c r="N10" t="e">
        <f>IMDIV(K10,18)*100</f>
        <v>#NUM!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K12" t="e">
        <f>LARGE(B12:J12,1)</f>
        <v>#NUM!</v>
      </c>
      <c r="L12" s="7">
        <v>12</v>
      </c>
      <c r="M12">
        <f>IMDIV(B12,34)*100</f>
        <v>0</v>
      </c>
      <c r="N12" t="e">
        <f>IMDIV(K12,34)*100</f>
        <v>#NUM!</v>
      </c>
    </row>
    <row r="13" spans="1:14" x14ac:dyDescent="0.2">
      <c r="A13" s="7" t="s">
        <v>20</v>
      </c>
      <c r="B13" s="8"/>
      <c r="K13" t="e">
        <f t="shared" si="0"/>
        <v>#NUM!</v>
      </c>
      <c r="L13" s="7">
        <v>9</v>
      </c>
      <c r="M13">
        <f>IMDIV(B13,L13)*100</f>
        <v>0</v>
      </c>
      <c r="N13" t="e">
        <f>IMDIV(K13,L13)*100</f>
        <v>#NUM!</v>
      </c>
    </row>
    <row r="14" spans="1:14" x14ac:dyDescent="0.2">
      <c r="A14" s="7" t="s">
        <v>29</v>
      </c>
      <c r="B14" s="8"/>
      <c r="K14" t="e">
        <f t="shared" si="0"/>
        <v>#NUM!</v>
      </c>
      <c r="L14" s="7">
        <v>9</v>
      </c>
      <c r="M14">
        <f t="shared" ref="M14:M17" si="1">IMDIV(B14,L14)*100</f>
        <v>0</v>
      </c>
      <c r="N14" t="e">
        <f>IMDIV(K14,L14)*100</f>
        <v>#NUM!</v>
      </c>
    </row>
    <row r="15" spans="1:14" x14ac:dyDescent="0.2">
      <c r="A15" s="7" t="s">
        <v>26</v>
      </c>
      <c r="B15" s="8"/>
      <c r="K15" t="e">
        <f t="shared" si="0"/>
        <v>#NUM!</v>
      </c>
      <c r="L15" s="7">
        <v>10</v>
      </c>
      <c r="M15">
        <f t="shared" si="1"/>
        <v>0</v>
      </c>
      <c r="N15" t="e">
        <f t="shared" ref="N15:N17" si="2">IMDIV(K15,L15)*100</f>
        <v>#NUM!</v>
      </c>
    </row>
    <row r="16" spans="1:14" x14ac:dyDescent="0.2">
      <c r="A16" s="7" t="s">
        <v>21</v>
      </c>
      <c r="B16" s="8"/>
      <c r="K16" t="e">
        <f t="shared" si="0"/>
        <v>#NUM!</v>
      </c>
      <c r="L16" s="14" t="s">
        <v>12</v>
      </c>
      <c r="M16">
        <f>IMDIV(B16,8)*100</f>
        <v>0</v>
      </c>
      <c r="N16" t="e">
        <f>IMDIV(K16,8)*100</f>
        <v>#NUM!</v>
      </c>
    </row>
    <row r="17" spans="1:14" x14ac:dyDescent="0.2">
      <c r="A17" s="7" t="s">
        <v>27</v>
      </c>
      <c r="B17" s="8"/>
      <c r="K17" t="e">
        <f t="shared" si="0"/>
        <v>#NUM!</v>
      </c>
      <c r="L17" s="7">
        <v>11</v>
      </c>
      <c r="M17">
        <f t="shared" si="1"/>
        <v>0</v>
      </c>
      <c r="N17" t="e">
        <f t="shared" si="2"/>
        <v>#NUM!</v>
      </c>
    </row>
    <row r="18" spans="1:14" x14ac:dyDescent="0.2">
      <c r="A18" s="7" t="s">
        <v>24</v>
      </c>
      <c r="B18" s="8"/>
      <c r="K18" t="e">
        <f t="shared" si="0"/>
        <v>#NUM!</v>
      </c>
      <c r="L18" s="7" t="s">
        <v>32</v>
      </c>
      <c r="M18">
        <f>IMDIV(B18,6)*100</f>
        <v>0</v>
      </c>
      <c r="N18" t="e">
        <f>IMDIV(K18,6)*100</f>
        <v>#NUM!</v>
      </c>
    </row>
    <row r="19" spans="1:14" x14ac:dyDescent="0.2">
      <c r="A19" s="7" t="s">
        <v>35</v>
      </c>
      <c r="L19" s="3"/>
      <c r="N19" t="e">
        <f>AVERAGE(N4:N18)</f>
        <v>#NUM!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 enableFormatConditionsCalculation="0">
    <tabColor rgb="FFFF0000"/>
  </sheetPr>
  <dimension ref="A1:N19"/>
  <sheetViews>
    <sheetView view="pageLayout" workbookViewId="0">
      <selection activeCell="N19" sqref="M19:N19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41</v>
      </c>
      <c r="E4">
        <v>41</v>
      </c>
      <c r="G4">
        <v>43</v>
      </c>
      <c r="H4">
        <v>48</v>
      </c>
      <c r="K4">
        <f>LARGE(B4:J4,1)</f>
        <v>48</v>
      </c>
      <c r="L4" s="7">
        <v>41</v>
      </c>
      <c r="M4">
        <f>IMDIV(B4,41)*100</f>
        <v>100</v>
      </c>
      <c r="N4">
        <f>IMDIV(K4,41)*100</f>
        <v>117.07317073170699</v>
      </c>
    </row>
    <row r="5" spans="1:14" x14ac:dyDescent="0.2">
      <c r="A5" s="7" t="s">
        <v>23</v>
      </c>
      <c r="B5">
        <v>24</v>
      </c>
      <c r="E5">
        <v>24</v>
      </c>
      <c r="G5">
        <v>30</v>
      </c>
      <c r="H5">
        <v>27</v>
      </c>
      <c r="K5">
        <f>LARGE(B5:J5,1)</f>
        <v>30</v>
      </c>
      <c r="L5" s="7">
        <v>33</v>
      </c>
      <c r="M5">
        <f>IMDIV(B5,L5)*100</f>
        <v>72.727272727272691</v>
      </c>
      <c r="N5">
        <f>IMDIV(K5,L5)*100</f>
        <v>90.909090909090892</v>
      </c>
    </row>
    <row r="6" spans="1:14" x14ac:dyDescent="0.2">
      <c r="A6" s="7" t="s">
        <v>15</v>
      </c>
      <c r="B6">
        <v>11</v>
      </c>
      <c r="E6">
        <v>11</v>
      </c>
      <c r="G6">
        <v>16</v>
      </c>
      <c r="H6">
        <v>13</v>
      </c>
      <c r="K6">
        <f t="shared" ref="K6:K18" si="0">LARGE(B6:J6,1)</f>
        <v>16</v>
      </c>
      <c r="L6" s="7">
        <v>15</v>
      </c>
      <c r="M6">
        <f>IMDIV(B6,L6)*100</f>
        <v>73.3333333333333</v>
      </c>
      <c r="N6">
        <f>IMDIV(K6,L6)*100</f>
        <v>106.666666666667</v>
      </c>
    </row>
    <row r="7" spans="1:14" x14ac:dyDescent="0.2">
      <c r="A7" s="7" t="s">
        <v>16</v>
      </c>
      <c r="B7">
        <v>12</v>
      </c>
      <c r="E7">
        <v>12</v>
      </c>
      <c r="G7">
        <v>14</v>
      </c>
      <c r="H7">
        <v>14</v>
      </c>
      <c r="K7">
        <f t="shared" si="0"/>
        <v>14</v>
      </c>
      <c r="L7" s="7">
        <v>13</v>
      </c>
      <c r="M7">
        <f>IMDIV(B7,L7)*100</f>
        <v>92.307692307692307</v>
      </c>
      <c r="N7">
        <f>IMDIV(K7,L7)*100</f>
        <v>107.69230769230799</v>
      </c>
    </row>
    <row r="8" spans="1:14" x14ac:dyDescent="0.2">
      <c r="A8" s="7" t="s">
        <v>17</v>
      </c>
      <c r="B8">
        <v>13</v>
      </c>
      <c r="E8">
        <v>13</v>
      </c>
      <c r="G8">
        <v>20</v>
      </c>
      <c r="H8">
        <v>18</v>
      </c>
      <c r="K8">
        <f t="shared" si="0"/>
        <v>20</v>
      </c>
      <c r="L8" s="7" t="s">
        <v>30</v>
      </c>
      <c r="M8">
        <f>IMDIV(B8,22)*100</f>
        <v>59.090909090909108</v>
      </c>
      <c r="N8">
        <f>IMDIV(K8,22)*100</f>
        <v>90.909090909090892</v>
      </c>
    </row>
    <row r="9" spans="1:14" x14ac:dyDescent="0.2">
      <c r="A9" s="7" t="s">
        <v>18</v>
      </c>
      <c r="B9">
        <v>10</v>
      </c>
      <c r="E9">
        <v>10</v>
      </c>
      <c r="G9">
        <v>12</v>
      </c>
      <c r="H9">
        <v>9</v>
      </c>
      <c r="K9">
        <f t="shared" si="0"/>
        <v>12</v>
      </c>
      <c r="L9" s="7">
        <v>8</v>
      </c>
      <c r="M9">
        <f>IMDIV(B9,L9)*100</f>
        <v>125</v>
      </c>
      <c r="N9">
        <f>IMDIV(K9,L9)*100</f>
        <v>150</v>
      </c>
    </row>
    <row r="10" spans="1:14" x14ac:dyDescent="0.2">
      <c r="A10" s="7" t="s">
        <v>19</v>
      </c>
      <c r="B10">
        <v>10</v>
      </c>
      <c r="E10">
        <v>10</v>
      </c>
      <c r="G10">
        <v>15</v>
      </c>
      <c r="H10">
        <v>16</v>
      </c>
      <c r="K10">
        <f>LARGE(B10:J10,1)</f>
        <v>16</v>
      </c>
      <c r="L10" s="7" t="s">
        <v>31</v>
      </c>
      <c r="M10">
        <f>IMDIV(B10,18)*100</f>
        <v>55.5555555555556</v>
      </c>
      <c r="N10">
        <f>IMDIV(K10,18)*100</f>
        <v>88.8888888888889</v>
      </c>
    </row>
    <row r="11" spans="1:14" x14ac:dyDescent="0.2">
      <c r="A11" s="7"/>
      <c r="B11"/>
      <c r="L11" s="7"/>
    </row>
    <row r="12" spans="1:14" x14ac:dyDescent="0.2">
      <c r="A12" s="7" t="s">
        <v>28</v>
      </c>
      <c r="B12">
        <v>13</v>
      </c>
      <c r="E12">
        <v>13</v>
      </c>
      <c r="G12">
        <v>13</v>
      </c>
      <c r="H12">
        <v>14</v>
      </c>
      <c r="K12">
        <f>LARGE(B12:J12,1)</f>
        <v>14</v>
      </c>
      <c r="L12" s="7">
        <v>12</v>
      </c>
      <c r="M12">
        <f>IMDIV(B12,34)*100</f>
        <v>38.235294117647101</v>
      </c>
      <c r="N12">
        <f>IMDIV(K12,34)*100</f>
        <v>41.176470588235297</v>
      </c>
    </row>
    <row r="13" spans="1:14" x14ac:dyDescent="0.2">
      <c r="A13" s="7" t="s">
        <v>20</v>
      </c>
      <c r="B13">
        <v>10</v>
      </c>
      <c r="E13">
        <v>10</v>
      </c>
      <c r="G13">
        <v>10</v>
      </c>
      <c r="H13">
        <v>9</v>
      </c>
      <c r="K13">
        <f t="shared" si="0"/>
        <v>10</v>
      </c>
      <c r="L13" s="7">
        <v>9</v>
      </c>
      <c r="M13">
        <f>IMDIV(B13,L13)*100</f>
        <v>111.111111111111</v>
      </c>
      <c r="N13">
        <f>IMDIV(K13,L13)*100</f>
        <v>111.111111111111</v>
      </c>
    </row>
    <row r="14" spans="1:14" x14ac:dyDescent="0.2">
      <c r="A14" s="7" t="s">
        <v>29</v>
      </c>
      <c r="B14">
        <v>8</v>
      </c>
      <c r="E14">
        <v>8</v>
      </c>
      <c r="G14">
        <v>9</v>
      </c>
      <c r="H14">
        <v>11</v>
      </c>
      <c r="K14">
        <f t="shared" si="0"/>
        <v>11</v>
      </c>
      <c r="L14" s="7">
        <v>9</v>
      </c>
      <c r="M14">
        <f t="shared" ref="M14:M17" si="1">IMDIV(B14,L14)*100</f>
        <v>88.8888888888889</v>
      </c>
      <c r="N14">
        <f>IMDIV(K14,L14)*100</f>
        <v>122.22222222222202</v>
      </c>
    </row>
    <row r="15" spans="1:14" x14ac:dyDescent="0.2">
      <c r="A15" s="7" t="s">
        <v>26</v>
      </c>
      <c r="B15">
        <v>9</v>
      </c>
      <c r="E15">
        <v>9</v>
      </c>
      <c r="G15">
        <v>8</v>
      </c>
      <c r="H15">
        <v>10</v>
      </c>
      <c r="K15">
        <f t="shared" si="0"/>
        <v>10</v>
      </c>
      <c r="L15" s="7">
        <v>10</v>
      </c>
      <c r="M15">
        <f t="shared" si="1"/>
        <v>90</v>
      </c>
      <c r="N15">
        <f t="shared" ref="N15:N17" si="2">IMDIV(K15,L15)*100</f>
        <v>100</v>
      </c>
    </row>
    <row r="16" spans="1:14" x14ac:dyDescent="0.2">
      <c r="A16" s="7" t="s">
        <v>21</v>
      </c>
      <c r="B16">
        <v>6</v>
      </c>
      <c r="E16">
        <v>6</v>
      </c>
      <c r="G16">
        <v>9</v>
      </c>
      <c r="H16">
        <v>9</v>
      </c>
      <c r="K16">
        <f t="shared" si="0"/>
        <v>9</v>
      </c>
      <c r="L16" s="14" t="s">
        <v>12</v>
      </c>
      <c r="M16">
        <f>IMDIV(B16,8)*100</f>
        <v>75</v>
      </c>
      <c r="N16">
        <f>IMDIV(K16,8)*100</f>
        <v>112.5</v>
      </c>
    </row>
    <row r="17" spans="1:14" x14ac:dyDescent="0.2">
      <c r="A17" s="7" t="s">
        <v>27</v>
      </c>
      <c r="B17">
        <v>10</v>
      </c>
      <c r="E17">
        <v>10</v>
      </c>
      <c r="G17">
        <v>12</v>
      </c>
      <c r="H17">
        <v>15</v>
      </c>
      <c r="K17">
        <f t="shared" si="0"/>
        <v>15</v>
      </c>
      <c r="L17" s="7">
        <v>11</v>
      </c>
      <c r="M17">
        <f t="shared" si="1"/>
        <v>90.909090909090892</v>
      </c>
      <c r="N17">
        <f t="shared" si="2"/>
        <v>136.363636363636</v>
      </c>
    </row>
    <row r="18" spans="1:14" x14ac:dyDescent="0.2">
      <c r="A18" s="7" t="s">
        <v>24</v>
      </c>
      <c r="B18">
        <v>6</v>
      </c>
      <c r="E18">
        <v>6</v>
      </c>
      <c r="G18">
        <v>7</v>
      </c>
      <c r="H18">
        <v>9</v>
      </c>
      <c r="K18">
        <f t="shared" si="0"/>
        <v>9</v>
      </c>
      <c r="L18" s="7" t="s">
        <v>32</v>
      </c>
      <c r="M18">
        <f>IMDIV(B18,6)*100</f>
        <v>100</v>
      </c>
      <c r="N18">
        <f>IMDIV(K18,6)*100</f>
        <v>150</v>
      </c>
    </row>
    <row r="19" spans="1:14" x14ac:dyDescent="0.2">
      <c r="A19" s="7" t="s">
        <v>35</v>
      </c>
      <c r="L19" s="3"/>
      <c r="M19">
        <f>AVERAGE(M4:M18)</f>
        <v>83.725653431535775</v>
      </c>
      <c r="N19">
        <f>AVERAGE(N4:N18)</f>
        <v>108.96518972021121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 enableFormatConditionsCalculation="0"/>
  <dimension ref="A1:N19"/>
  <sheetViews>
    <sheetView view="pageLayout" workbookViewId="0">
      <selection activeCell="M22" sqref="M22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35</v>
      </c>
      <c r="E4">
        <v>35</v>
      </c>
      <c r="K4">
        <f>LARGE(B4:J4,1)</f>
        <v>35</v>
      </c>
      <c r="L4" s="7">
        <v>41</v>
      </c>
      <c r="M4">
        <f>IMDIV(B4,41)*100</f>
        <v>85.365853658536594</v>
      </c>
      <c r="N4">
        <f>IMDIV(K4,41)*100</f>
        <v>85.365853658536594</v>
      </c>
    </row>
    <row r="5" spans="1:14" x14ac:dyDescent="0.2">
      <c r="A5" s="7" t="s">
        <v>23</v>
      </c>
      <c r="B5">
        <v>24</v>
      </c>
      <c r="E5">
        <v>24</v>
      </c>
      <c r="K5">
        <f>LARGE(B5:J5,1)</f>
        <v>24</v>
      </c>
      <c r="L5" s="7">
        <v>33</v>
      </c>
      <c r="M5">
        <f>IMDIV(B5,L5)*100</f>
        <v>72.727272727272691</v>
      </c>
      <c r="N5">
        <f>IMDIV(K5,L5)*100</f>
        <v>72.727272727272691</v>
      </c>
    </row>
    <row r="6" spans="1:14" x14ac:dyDescent="0.2">
      <c r="A6" s="7" t="s">
        <v>15</v>
      </c>
      <c r="B6">
        <v>15</v>
      </c>
      <c r="E6">
        <v>15</v>
      </c>
      <c r="K6">
        <f t="shared" ref="K6:K18" si="0">LARGE(B6:J6,1)</f>
        <v>15</v>
      </c>
      <c r="L6" s="7">
        <v>15</v>
      </c>
      <c r="M6">
        <f>IMDIV(B6,L6)*100</f>
        <v>100</v>
      </c>
      <c r="N6">
        <f>IMDIV(K6,L6)*100</f>
        <v>100</v>
      </c>
    </row>
    <row r="7" spans="1:14" x14ac:dyDescent="0.2">
      <c r="A7" s="7" t="s">
        <v>16</v>
      </c>
      <c r="B7">
        <v>16</v>
      </c>
      <c r="E7">
        <v>16</v>
      </c>
      <c r="K7">
        <f t="shared" si="0"/>
        <v>16</v>
      </c>
      <c r="L7" s="7">
        <v>13</v>
      </c>
      <c r="M7">
        <f>IMDIV(B7,L7)*100</f>
        <v>123.07692307692299</v>
      </c>
      <c r="N7">
        <f>IMDIV(K7,L7)*100</f>
        <v>123.07692307692299</v>
      </c>
    </row>
    <row r="8" spans="1:14" x14ac:dyDescent="0.2">
      <c r="A8" s="7" t="s">
        <v>17</v>
      </c>
      <c r="B8">
        <v>19</v>
      </c>
      <c r="E8">
        <v>19</v>
      </c>
      <c r="K8">
        <f t="shared" si="0"/>
        <v>19</v>
      </c>
      <c r="L8" s="7" t="s">
        <v>30</v>
      </c>
      <c r="M8">
        <f>IMDIV(B8,22)*100</f>
        <v>86.363636363636402</v>
      </c>
      <c r="N8">
        <f>IMDIV(K8,22)*100</f>
        <v>86.363636363636402</v>
      </c>
    </row>
    <row r="9" spans="1:14" x14ac:dyDescent="0.2">
      <c r="A9" s="7" t="s">
        <v>18</v>
      </c>
      <c r="B9">
        <v>6</v>
      </c>
      <c r="E9">
        <v>6</v>
      </c>
      <c r="K9">
        <f t="shared" si="0"/>
        <v>6</v>
      </c>
      <c r="L9" s="7">
        <v>8</v>
      </c>
      <c r="M9">
        <f>IMDIV(B9,L9)*100</f>
        <v>75</v>
      </c>
      <c r="N9">
        <f>IMDIV(K9,L9)*100</f>
        <v>75</v>
      </c>
    </row>
    <row r="10" spans="1:14" x14ac:dyDescent="0.2">
      <c r="A10" s="7" t="s">
        <v>19</v>
      </c>
      <c r="B10">
        <v>17</v>
      </c>
      <c r="E10">
        <v>17</v>
      </c>
      <c r="K10">
        <f>LARGE(B10:J10,1)</f>
        <v>17</v>
      </c>
      <c r="L10" s="7" t="s">
        <v>31</v>
      </c>
      <c r="M10">
        <f>IMDIV(B10,18)*100</f>
        <v>94.4444444444444</v>
      </c>
      <c r="N10">
        <f>IMDIV(K10,18)*100</f>
        <v>94.4444444444444</v>
      </c>
    </row>
    <row r="11" spans="1:14" x14ac:dyDescent="0.2">
      <c r="A11" s="7"/>
      <c r="B11"/>
      <c r="L11" s="7"/>
    </row>
    <row r="12" spans="1:14" x14ac:dyDescent="0.2">
      <c r="A12" s="7" t="s">
        <v>28</v>
      </c>
      <c r="B12">
        <v>10</v>
      </c>
      <c r="E12">
        <v>10</v>
      </c>
      <c r="K12">
        <f>LARGE(B12:J12,1)</f>
        <v>10</v>
      </c>
      <c r="L12" s="7">
        <v>12</v>
      </c>
      <c r="M12">
        <f>IMDIV(B12,34)*100</f>
        <v>29.411764705882398</v>
      </c>
      <c r="N12">
        <f>IMDIV(K12,34)*100</f>
        <v>29.411764705882398</v>
      </c>
    </row>
    <row r="13" spans="1:14" x14ac:dyDescent="0.2">
      <c r="A13" s="7" t="s">
        <v>20</v>
      </c>
      <c r="B13">
        <v>8</v>
      </c>
      <c r="E13">
        <v>8</v>
      </c>
      <c r="K13">
        <f t="shared" si="0"/>
        <v>8</v>
      </c>
      <c r="L13" s="7">
        <v>9</v>
      </c>
      <c r="M13">
        <f>IMDIV(B13,L13)*100</f>
        <v>88.8888888888889</v>
      </c>
      <c r="N13">
        <f>IMDIV(K13,L13)*100</f>
        <v>88.8888888888889</v>
      </c>
    </row>
    <row r="14" spans="1:14" x14ac:dyDescent="0.2">
      <c r="A14" s="7" t="s">
        <v>29</v>
      </c>
      <c r="B14">
        <v>9</v>
      </c>
      <c r="E14">
        <v>9</v>
      </c>
      <c r="K14">
        <f t="shared" si="0"/>
        <v>9</v>
      </c>
      <c r="L14" s="7">
        <v>9</v>
      </c>
      <c r="M14">
        <f t="shared" ref="M14:M17" si="1">IMDIV(B14,L14)*100</f>
        <v>100</v>
      </c>
      <c r="N14">
        <f>IMDIV(K14,L14)*100</f>
        <v>100</v>
      </c>
    </row>
    <row r="15" spans="1:14" x14ac:dyDescent="0.2">
      <c r="A15" s="7" t="s">
        <v>26</v>
      </c>
      <c r="B15">
        <v>11</v>
      </c>
      <c r="E15">
        <v>11</v>
      </c>
      <c r="K15">
        <f t="shared" si="0"/>
        <v>11</v>
      </c>
      <c r="L15" s="7">
        <v>10</v>
      </c>
      <c r="M15">
        <f t="shared" si="1"/>
        <v>110.00000000000001</v>
      </c>
      <c r="N15">
        <f t="shared" ref="N15:N17" si="2">IMDIV(K15,L15)*100</f>
        <v>110.00000000000001</v>
      </c>
    </row>
    <row r="16" spans="1:14" x14ac:dyDescent="0.2">
      <c r="A16" s="7" t="s">
        <v>21</v>
      </c>
      <c r="B16">
        <v>9</v>
      </c>
      <c r="E16">
        <v>9</v>
      </c>
      <c r="K16">
        <f t="shared" si="0"/>
        <v>9</v>
      </c>
      <c r="L16" s="14" t="s">
        <v>12</v>
      </c>
      <c r="M16">
        <f>IMDIV(B16,8)*100</f>
        <v>112.5</v>
      </c>
      <c r="N16">
        <f>IMDIV(K16,8)*100</f>
        <v>112.5</v>
      </c>
    </row>
    <row r="17" spans="1:14" x14ac:dyDescent="0.2">
      <c r="A17" s="7" t="s">
        <v>27</v>
      </c>
      <c r="B17">
        <v>9</v>
      </c>
      <c r="E17">
        <v>9</v>
      </c>
      <c r="K17">
        <f t="shared" si="0"/>
        <v>9</v>
      </c>
      <c r="L17" s="7">
        <v>11</v>
      </c>
      <c r="M17">
        <f t="shared" si="1"/>
        <v>81.818181818181799</v>
      </c>
      <c r="N17">
        <f t="shared" si="2"/>
        <v>81.818181818181799</v>
      </c>
    </row>
    <row r="18" spans="1:14" x14ac:dyDescent="0.2">
      <c r="A18" s="7" t="s">
        <v>24</v>
      </c>
      <c r="B18">
        <v>7</v>
      </c>
      <c r="E18">
        <v>7</v>
      </c>
      <c r="K18">
        <f t="shared" si="0"/>
        <v>7</v>
      </c>
      <c r="L18" s="7" t="s">
        <v>32</v>
      </c>
      <c r="M18">
        <f>IMDIV(B18,6)*100</f>
        <v>116.66666666666701</v>
      </c>
      <c r="N18">
        <f>IMDIV(K18,6)*100</f>
        <v>116.66666666666701</v>
      </c>
    </row>
    <row r="19" spans="1:14" x14ac:dyDescent="0.2">
      <c r="A19" s="7" t="s">
        <v>35</v>
      </c>
      <c r="L19" s="3"/>
      <c r="M19">
        <f>AVERAGE(M4:M18)</f>
        <v>91.161688025030941</v>
      </c>
      <c r="N19">
        <f>AVERAGE(N4:N18)</f>
        <v>91.161688025030941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/>
  <dimension ref="A1:N19"/>
  <sheetViews>
    <sheetView view="pageLayout" workbookViewId="0">
      <selection activeCell="E21" sqref="E21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E4">
        <v>38</v>
      </c>
      <c r="K4">
        <f>LARGE(B4:J4,1)</f>
        <v>38</v>
      </c>
      <c r="L4" s="7">
        <v>41</v>
      </c>
      <c r="M4">
        <f>IMDIV(B4,41)*100</f>
        <v>0</v>
      </c>
      <c r="N4">
        <f>IMDIV(K4,41)*100</f>
        <v>92.682926829268297</v>
      </c>
    </row>
    <row r="5" spans="1:14" x14ac:dyDescent="0.2">
      <c r="A5" s="7" t="s">
        <v>23</v>
      </c>
      <c r="B5" s="8"/>
      <c r="E5">
        <v>23</v>
      </c>
      <c r="K5">
        <f>LARGE(B5:J5,1)</f>
        <v>23</v>
      </c>
      <c r="L5" s="7">
        <v>33</v>
      </c>
      <c r="M5">
        <f>IMDIV(B5,L5)*100</f>
        <v>0</v>
      </c>
      <c r="N5">
        <f>IMDIV(K5,L5)*100</f>
        <v>69.696969696969703</v>
      </c>
    </row>
    <row r="6" spans="1:14" x14ac:dyDescent="0.2">
      <c r="A6" s="7" t="s">
        <v>15</v>
      </c>
      <c r="B6" s="8"/>
      <c r="E6">
        <v>19</v>
      </c>
      <c r="K6">
        <f t="shared" ref="K6:K18" si="0">LARGE(B6:J6,1)</f>
        <v>19</v>
      </c>
      <c r="L6" s="7">
        <v>15</v>
      </c>
      <c r="M6">
        <f>IMDIV(B6,L6)*100</f>
        <v>0</v>
      </c>
      <c r="N6">
        <f>IMDIV(K6,L6)*100</f>
        <v>126.666666666667</v>
      </c>
    </row>
    <row r="7" spans="1:14" x14ac:dyDescent="0.2">
      <c r="A7" s="7" t="s">
        <v>16</v>
      </c>
      <c r="B7" s="8"/>
      <c r="E7">
        <v>13</v>
      </c>
      <c r="K7">
        <f t="shared" si="0"/>
        <v>13</v>
      </c>
      <c r="L7" s="7">
        <v>13</v>
      </c>
      <c r="M7">
        <f>IMDIV(B7,L7)*100</f>
        <v>0</v>
      </c>
      <c r="N7">
        <f>IMDIV(K7,L7)*100</f>
        <v>100</v>
      </c>
    </row>
    <row r="8" spans="1:14" x14ac:dyDescent="0.2">
      <c r="A8" s="7" t="s">
        <v>17</v>
      </c>
      <c r="B8" s="8"/>
      <c r="E8">
        <v>19</v>
      </c>
      <c r="K8">
        <f t="shared" si="0"/>
        <v>19</v>
      </c>
      <c r="L8" s="7" t="s">
        <v>30</v>
      </c>
      <c r="M8">
        <f>IMDIV(B8,22)*100</f>
        <v>0</v>
      </c>
      <c r="N8">
        <f>IMDIV(K8,22)*100</f>
        <v>86.363636363636402</v>
      </c>
    </row>
    <row r="9" spans="1:14" x14ac:dyDescent="0.2">
      <c r="A9" s="7" t="s">
        <v>18</v>
      </c>
      <c r="B9" s="8"/>
      <c r="E9">
        <v>9</v>
      </c>
      <c r="K9">
        <f t="shared" si="0"/>
        <v>9</v>
      </c>
      <c r="L9" s="7">
        <v>8</v>
      </c>
      <c r="M9">
        <f>IMDIV(B9,L9)*100</f>
        <v>0</v>
      </c>
      <c r="N9">
        <f>IMDIV(K9,L9)*100</f>
        <v>112.5</v>
      </c>
    </row>
    <row r="10" spans="1:14" x14ac:dyDescent="0.2">
      <c r="A10" s="7" t="s">
        <v>19</v>
      </c>
      <c r="B10" s="8"/>
      <c r="E10">
        <v>11</v>
      </c>
      <c r="K10">
        <f>LARGE(B10:J10,1)</f>
        <v>11</v>
      </c>
      <c r="L10" s="7" t="s">
        <v>31</v>
      </c>
      <c r="M10">
        <f>IMDIV(B10,18)*100</f>
        <v>0</v>
      </c>
      <c r="N10">
        <f>IMDIV(K10,18)*100</f>
        <v>61.111111111111107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E12">
        <v>14</v>
      </c>
      <c r="K12">
        <f>LARGE(B12:J12,1)</f>
        <v>14</v>
      </c>
      <c r="L12" s="7">
        <v>12</v>
      </c>
      <c r="M12">
        <f>IMDIV(B12,34)*100</f>
        <v>0</v>
      </c>
      <c r="N12">
        <f>IMDIV(K12,34)*100</f>
        <v>41.176470588235297</v>
      </c>
    </row>
    <row r="13" spans="1:14" x14ac:dyDescent="0.2">
      <c r="A13" s="7" t="s">
        <v>20</v>
      </c>
      <c r="B13" s="8"/>
      <c r="E13">
        <v>11</v>
      </c>
      <c r="K13">
        <f t="shared" si="0"/>
        <v>11</v>
      </c>
      <c r="L13" s="7">
        <v>9</v>
      </c>
      <c r="M13">
        <f>IMDIV(B13,L13)*100</f>
        <v>0</v>
      </c>
      <c r="N13">
        <f>IMDIV(K13,L13)*100</f>
        <v>122.22222222222202</v>
      </c>
    </row>
    <row r="14" spans="1:14" x14ac:dyDescent="0.2">
      <c r="A14" s="7" t="s">
        <v>29</v>
      </c>
      <c r="B14" s="8"/>
      <c r="E14">
        <v>6</v>
      </c>
      <c r="K14">
        <f t="shared" si="0"/>
        <v>6</v>
      </c>
      <c r="L14" s="7">
        <v>9</v>
      </c>
      <c r="M14">
        <f t="shared" ref="M14:M17" si="1">IMDIV(B14,L14)*100</f>
        <v>0</v>
      </c>
      <c r="N14">
        <f>IMDIV(K14,L14)*100</f>
        <v>66.6666666666667</v>
      </c>
    </row>
    <row r="15" spans="1:14" x14ac:dyDescent="0.2">
      <c r="A15" s="7" t="s">
        <v>26</v>
      </c>
      <c r="B15" s="8"/>
      <c r="E15">
        <v>10</v>
      </c>
      <c r="K15">
        <f t="shared" si="0"/>
        <v>10</v>
      </c>
      <c r="L15" s="7">
        <v>10</v>
      </c>
      <c r="M15">
        <f t="shared" si="1"/>
        <v>0</v>
      </c>
      <c r="N15">
        <f t="shared" ref="N15:N17" si="2">IMDIV(K15,L15)*100</f>
        <v>100</v>
      </c>
    </row>
    <row r="16" spans="1:14" x14ac:dyDescent="0.2">
      <c r="A16" s="7" t="s">
        <v>21</v>
      </c>
      <c r="B16" s="8"/>
      <c r="E16">
        <v>7</v>
      </c>
      <c r="K16">
        <f t="shared" si="0"/>
        <v>7</v>
      </c>
      <c r="L16" s="14" t="s">
        <v>12</v>
      </c>
      <c r="M16">
        <f>IMDIV(B16,8)*100</f>
        <v>0</v>
      </c>
      <c r="N16">
        <f>IMDIV(K16,8)*100</f>
        <v>87.5</v>
      </c>
    </row>
    <row r="17" spans="1:14" x14ac:dyDescent="0.2">
      <c r="A17" s="7" t="s">
        <v>27</v>
      </c>
      <c r="B17" s="8"/>
      <c r="E17">
        <v>9</v>
      </c>
      <c r="K17">
        <f t="shared" si="0"/>
        <v>9</v>
      </c>
      <c r="L17" s="7">
        <v>11</v>
      </c>
      <c r="M17">
        <f t="shared" si="1"/>
        <v>0</v>
      </c>
      <c r="N17">
        <f t="shared" si="2"/>
        <v>81.818181818181799</v>
      </c>
    </row>
    <row r="18" spans="1:14" x14ac:dyDescent="0.2">
      <c r="A18" s="7" t="s">
        <v>24</v>
      </c>
      <c r="B18" s="8"/>
      <c r="E18">
        <v>6</v>
      </c>
      <c r="K18">
        <f t="shared" si="0"/>
        <v>6</v>
      </c>
      <c r="L18" s="7" t="s">
        <v>32</v>
      </c>
      <c r="M18">
        <f>IMDIV(B18,6)*100</f>
        <v>0</v>
      </c>
      <c r="N18">
        <f>IMDIV(K18,6)*100</f>
        <v>100</v>
      </c>
    </row>
    <row r="19" spans="1:14" x14ac:dyDescent="0.2">
      <c r="A19" s="7" t="s">
        <v>35</v>
      </c>
      <c r="L19" s="3"/>
      <c r="N19">
        <f>AVERAGE(N4:N18)</f>
        <v>89.171775140211295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 enableFormatConditionsCalculation="0">
    <tabColor rgb="FFFF0000"/>
  </sheetPr>
  <dimension ref="A1:N19"/>
  <sheetViews>
    <sheetView view="pageLayout" workbookViewId="0">
      <selection activeCell="N19" sqref="M19:N19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45</v>
      </c>
      <c r="E4">
        <v>45</v>
      </c>
      <c r="G4">
        <v>46</v>
      </c>
      <c r="H4">
        <v>43</v>
      </c>
      <c r="K4">
        <f>LARGE(B4:J4,1)</f>
        <v>46</v>
      </c>
      <c r="L4" s="7">
        <v>41</v>
      </c>
      <c r="M4">
        <f>IMDIV(B4,41)*100</f>
        <v>109.756097560976</v>
      </c>
      <c r="N4">
        <f>IMDIV(K4,41)*100</f>
        <v>112.19512195121999</v>
      </c>
    </row>
    <row r="5" spans="1:14" x14ac:dyDescent="0.2">
      <c r="A5" s="7" t="s">
        <v>23</v>
      </c>
      <c r="B5">
        <v>29</v>
      </c>
      <c r="E5">
        <v>29</v>
      </c>
      <c r="G5">
        <v>30</v>
      </c>
      <c r="H5">
        <v>25</v>
      </c>
      <c r="K5">
        <f>LARGE(B5:J5,1)</f>
        <v>30</v>
      </c>
      <c r="L5" s="7">
        <v>33</v>
      </c>
      <c r="M5">
        <f>IMDIV(B5,L5)*100</f>
        <v>87.878787878787904</v>
      </c>
      <c r="N5">
        <f>IMDIV(K5,L5)*100</f>
        <v>90.909090909090892</v>
      </c>
    </row>
    <row r="6" spans="1:14" x14ac:dyDescent="0.2">
      <c r="A6" s="7" t="s">
        <v>15</v>
      </c>
      <c r="B6">
        <v>13</v>
      </c>
      <c r="E6">
        <v>13</v>
      </c>
      <c r="G6">
        <v>17</v>
      </c>
      <c r="H6">
        <v>15</v>
      </c>
      <c r="K6">
        <f t="shared" ref="K6:K18" si="0">LARGE(B6:J6,1)</f>
        <v>17</v>
      </c>
      <c r="L6" s="7">
        <v>15</v>
      </c>
      <c r="M6">
        <f>IMDIV(B6,L6)*100</f>
        <v>86.6666666666667</v>
      </c>
      <c r="N6">
        <f>IMDIV(K6,L6)*100</f>
        <v>113.333333333333</v>
      </c>
    </row>
    <row r="7" spans="1:14" x14ac:dyDescent="0.2">
      <c r="A7" s="7" t="s">
        <v>16</v>
      </c>
      <c r="B7">
        <v>11</v>
      </c>
      <c r="E7">
        <v>11</v>
      </c>
      <c r="G7">
        <v>15</v>
      </c>
      <c r="H7">
        <v>12</v>
      </c>
      <c r="K7">
        <f t="shared" si="0"/>
        <v>15</v>
      </c>
      <c r="L7" s="7">
        <v>13</v>
      </c>
      <c r="M7">
        <f>IMDIV(B7,L7)*100</f>
        <v>84.615384615384599</v>
      </c>
      <c r="N7">
        <f>IMDIV(K7,L7)*100</f>
        <v>115.384615384615</v>
      </c>
    </row>
    <row r="8" spans="1:14" x14ac:dyDescent="0.2">
      <c r="A8" s="7" t="s">
        <v>17</v>
      </c>
      <c r="B8">
        <v>21</v>
      </c>
      <c r="E8">
        <v>21</v>
      </c>
      <c r="G8">
        <v>18</v>
      </c>
      <c r="H8">
        <v>22</v>
      </c>
      <c r="K8">
        <f t="shared" si="0"/>
        <v>22</v>
      </c>
      <c r="L8" s="7" t="s">
        <v>30</v>
      </c>
      <c r="M8">
        <f>IMDIV(B8,22)*100</f>
        <v>95.454545454545496</v>
      </c>
      <c r="N8">
        <f>IMDIV(K8,22)*100</f>
        <v>100</v>
      </c>
    </row>
    <row r="9" spans="1:14" x14ac:dyDescent="0.2">
      <c r="A9" s="7" t="s">
        <v>18</v>
      </c>
      <c r="B9">
        <v>8</v>
      </c>
      <c r="E9">
        <v>8</v>
      </c>
      <c r="G9">
        <v>10</v>
      </c>
      <c r="H9">
        <v>11</v>
      </c>
      <c r="K9">
        <f t="shared" si="0"/>
        <v>11</v>
      </c>
      <c r="L9" s="7">
        <v>8</v>
      </c>
      <c r="M9">
        <f>IMDIV(B9,L9)*100</f>
        <v>100</v>
      </c>
      <c r="N9">
        <f>IMDIV(K9,L9)*100</f>
        <v>137.5</v>
      </c>
    </row>
    <row r="10" spans="1:14" x14ac:dyDescent="0.2">
      <c r="A10" s="7" t="s">
        <v>19</v>
      </c>
      <c r="B10">
        <v>14</v>
      </c>
      <c r="E10">
        <v>14</v>
      </c>
      <c r="G10">
        <v>14</v>
      </c>
      <c r="H10">
        <v>13</v>
      </c>
      <c r="K10">
        <f>LARGE(B10:J10,1)</f>
        <v>14</v>
      </c>
      <c r="L10" s="7" t="s">
        <v>31</v>
      </c>
      <c r="M10">
        <f>IMDIV(B10,18)*100</f>
        <v>77.7777777777778</v>
      </c>
      <c r="N10">
        <f>IMDIV(K10,18)*100</f>
        <v>77.7777777777778</v>
      </c>
    </row>
    <row r="11" spans="1:14" x14ac:dyDescent="0.2">
      <c r="A11" s="7"/>
      <c r="B11"/>
      <c r="L11" s="7"/>
    </row>
    <row r="12" spans="1:14" x14ac:dyDescent="0.2">
      <c r="A12" s="7" t="s">
        <v>28</v>
      </c>
      <c r="B12">
        <v>13</v>
      </c>
      <c r="E12">
        <v>13</v>
      </c>
      <c r="G12">
        <v>13</v>
      </c>
      <c r="H12">
        <v>13</v>
      </c>
      <c r="K12">
        <f>LARGE(B12:J12,1)</f>
        <v>13</v>
      </c>
      <c r="L12" s="7">
        <v>12</v>
      </c>
      <c r="M12">
        <f>IMDIV(B12,34)*100</f>
        <v>38.235294117647101</v>
      </c>
      <c r="N12">
        <f>IMDIV(K12,34)*100</f>
        <v>38.235294117647101</v>
      </c>
    </row>
    <row r="13" spans="1:14" x14ac:dyDescent="0.2">
      <c r="A13" s="7" t="s">
        <v>20</v>
      </c>
      <c r="B13">
        <v>6</v>
      </c>
      <c r="E13">
        <v>6</v>
      </c>
      <c r="G13">
        <v>7</v>
      </c>
      <c r="H13">
        <v>8</v>
      </c>
      <c r="K13">
        <f t="shared" si="0"/>
        <v>8</v>
      </c>
      <c r="L13" s="7">
        <v>9</v>
      </c>
      <c r="M13">
        <f>IMDIV(B13,L13)*100</f>
        <v>66.6666666666667</v>
      </c>
      <c r="N13">
        <f>IMDIV(K13,L13)*100</f>
        <v>88.8888888888889</v>
      </c>
    </row>
    <row r="14" spans="1:14" x14ac:dyDescent="0.2">
      <c r="A14" s="7" t="s">
        <v>29</v>
      </c>
      <c r="B14">
        <v>9</v>
      </c>
      <c r="E14">
        <v>9</v>
      </c>
      <c r="G14">
        <v>8</v>
      </c>
      <c r="H14">
        <v>8</v>
      </c>
      <c r="K14">
        <f t="shared" si="0"/>
        <v>9</v>
      </c>
      <c r="L14" s="7">
        <v>9</v>
      </c>
      <c r="M14">
        <f t="shared" ref="M14:M17" si="1">IMDIV(B14,L14)*100</f>
        <v>100</v>
      </c>
      <c r="N14">
        <f>IMDIV(K14,L14)*100</f>
        <v>100</v>
      </c>
    </row>
    <row r="15" spans="1:14" x14ac:dyDescent="0.2">
      <c r="A15" s="7" t="s">
        <v>26</v>
      </c>
      <c r="B15">
        <v>7</v>
      </c>
      <c r="E15">
        <v>7</v>
      </c>
      <c r="G15">
        <v>5</v>
      </c>
      <c r="H15">
        <v>7</v>
      </c>
      <c r="K15">
        <f t="shared" si="0"/>
        <v>7</v>
      </c>
      <c r="L15" s="7">
        <v>10</v>
      </c>
      <c r="M15">
        <f t="shared" si="1"/>
        <v>70</v>
      </c>
      <c r="N15">
        <f t="shared" ref="N15:N17" si="2">IMDIV(K15,L15)*100</f>
        <v>70</v>
      </c>
    </row>
    <row r="16" spans="1:14" x14ac:dyDescent="0.2">
      <c r="A16" s="7" t="s">
        <v>21</v>
      </c>
      <c r="B16">
        <v>8</v>
      </c>
      <c r="E16">
        <v>8</v>
      </c>
      <c r="G16">
        <v>6</v>
      </c>
      <c r="H16">
        <v>7</v>
      </c>
      <c r="K16">
        <f t="shared" si="0"/>
        <v>8</v>
      </c>
      <c r="L16" s="14" t="s">
        <v>12</v>
      </c>
      <c r="M16">
        <f>IMDIV(B16,8)*100</f>
        <v>100</v>
      </c>
      <c r="N16">
        <f>IMDIV(K16,8)*100</f>
        <v>100</v>
      </c>
    </row>
    <row r="17" spans="1:14" x14ac:dyDescent="0.2">
      <c r="A17" s="7" t="s">
        <v>27</v>
      </c>
      <c r="B17">
        <v>12</v>
      </c>
      <c r="E17">
        <v>12</v>
      </c>
      <c r="G17">
        <v>11</v>
      </c>
      <c r="H17">
        <v>10</v>
      </c>
      <c r="K17">
        <f t="shared" si="0"/>
        <v>12</v>
      </c>
      <c r="L17" s="7">
        <v>11</v>
      </c>
      <c r="M17">
        <f t="shared" si="1"/>
        <v>109.09090909090899</v>
      </c>
      <c r="N17">
        <f t="shared" si="2"/>
        <v>109.09090909090899</v>
      </c>
    </row>
    <row r="18" spans="1:14" x14ac:dyDescent="0.2">
      <c r="A18" s="7" t="s">
        <v>24</v>
      </c>
      <c r="B18">
        <v>6</v>
      </c>
      <c r="E18">
        <v>6</v>
      </c>
      <c r="G18">
        <v>8</v>
      </c>
      <c r="H18">
        <v>10</v>
      </c>
      <c r="K18">
        <f t="shared" si="0"/>
        <v>10</v>
      </c>
      <c r="L18" s="7" t="s">
        <v>32</v>
      </c>
      <c r="M18">
        <f>IMDIV(B18,6)*100</f>
        <v>100</v>
      </c>
      <c r="N18">
        <f>IMDIV(K18,6)*100</f>
        <v>166.666666666667</v>
      </c>
    </row>
    <row r="19" spans="1:14" x14ac:dyDescent="0.2">
      <c r="A19" s="7" t="s">
        <v>35</v>
      </c>
      <c r="L19" s="3"/>
      <c r="M19">
        <f>AVERAGE(M4:M18)</f>
        <v>87.581580702097227</v>
      </c>
      <c r="N19">
        <f>AVERAGE(N4:N18)</f>
        <v>101.4272641514392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FF0000"/>
  </sheetPr>
  <dimension ref="A1:N19"/>
  <sheetViews>
    <sheetView view="pageLayout" workbookViewId="0">
      <selection activeCell="B4" sqref="B4:B18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35</v>
      </c>
      <c r="E4">
        <v>35</v>
      </c>
      <c r="G4">
        <v>47</v>
      </c>
      <c r="I4">
        <v>42</v>
      </c>
      <c r="K4">
        <f>LARGE(B4:J4,1)</f>
        <v>47</v>
      </c>
      <c r="L4" s="7">
        <v>41</v>
      </c>
      <c r="M4">
        <f>IMDIV(B4,41)*100</f>
        <v>85.365853658536594</v>
      </c>
      <c r="N4">
        <f>IMDIV(K4,41)*100</f>
        <v>114.63414634146301</v>
      </c>
    </row>
    <row r="5" spans="1:14" x14ac:dyDescent="0.2">
      <c r="A5" s="7" t="s">
        <v>23</v>
      </c>
      <c r="B5">
        <v>30</v>
      </c>
      <c r="E5">
        <v>30</v>
      </c>
      <c r="G5">
        <v>29</v>
      </c>
      <c r="I5">
        <v>30</v>
      </c>
      <c r="K5">
        <f>LARGE(B5:J5,1)</f>
        <v>30</v>
      </c>
      <c r="L5" s="7">
        <v>33</v>
      </c>
      <c r="M5">
        <f>IMDIV(B5,L5)*100</f>
        <v>90.909090909090892</v>
      </c>
      <c r="N5">
        <f>IMDIV(K5,L5)*100</f>
        <v>90.909090909090892</v>
      </c>
    </row>
    <row r="6" spans="1:14" x14ac:dyDescent="0.2">
      <c r="A6" s="7" t="s">
        <v>15</v>
      </c>
      <c r="B6">
        <v>15</v>
      </c>
      <c r="E6">
        <v>15</v>
      </c>
      <c r="G6">
        <v>17</v>
      </c>
      <c r="I6">
        <v>20</v>
      </c>
      <c r="K6">
        <f t="shared" ref="K6:K18" si="0">LARGE(B6:J6,1)</f>
        <v>20</v>
      </c>
      <c r="L6" s="7">
        <v>15</v>
      </c>
      <c r="M6">
        <f>IMDIV(B6,L6)*100</f>
        <v>100</v>
      </c>
      <c r="N6">
        <f>IMDIV(K6,L6)*100</f>
        <v>133.333333333333</v>
      </c>
    </row>
    <row r="7" spans="1:14" x14ac:dyDescent="0.2">
      <c r="A7" s="7" t="s">
        <v>16</v>
      </c>
      <c r="B7">
        <v>16</v>
      </c>
      <c r="E7">
        <v>16</v>
      </c>
      <c r="G7">
        <v>15</v>
      </c>
      <c r="I7">
        <v>12</v>
      </c>
      <c r="K7">
        <f t="shared" si="0"/>
        <v>16</v>
      </c>
      <c r="L7" s="7">
        <v>13</v>
      </c>
      <c r="M7">
        <f>IMDIV(B7,L7)*100</f>
        <v>123.07692307692299</v>
      </c>
      <c r="N7">
        <f>IMDIV(K7,L7)*100</f>
        <v>123.07692307692299</v>
      </c>
    </row>
    <row r="8" spans="1:14" x14ac:dyDescent="0.2">
      <c r="A8" s="7" t="s">
        <v>17</v>
      </c>
      <c r="B8">
        <v>12</v>
      </c>
      <c r="E8">
        <v>12</v>
      </c>
      <c r="G8">
        <v>15</v>
      </c>
      <c r="I8">
        <v>20</v>
      </c>
      <c r="K8">
        <f t="shared" si="0"/>
        <v>20</v>
      </c>
      <c r="L8" s="7" t="s">
        <v>30</v>
      </c>
      <c r="M8">
        <f>IMDIV(B8,22)*100</f>
        <v>54.545454545454497</v>
      </c>
      <c r="N8">
        <f>IMDIV(K8,22)*100</f>
        <v>90.909090909090892</v>
      </c>
    </row>
    <row r="9" spans="1:14" x14ac:dyDescent="0.2">
      <c r="A9" s="7" t="s">
        <v>18</v>
      </c>
      <c r="B9">
        <v>5</v>
      </c>
      <c r="E9">
        <v>5</v>
      </c>
      <c r="G9">
        <v>8</v>
      </c>
      <c r="I9">
        <v>6</v>
      </c>
      <c r="K9">
        <f t="shared" si="0"/>
        <v>8</v>
      </c>
      <c r="L9" s="7">
        <v>8</v>
      </c>
      <c r="M9">
        <f>IMDIV(B9,L9)*100</f>
        <v>62.5</v>
      </c>
      <c r="N9">
        <f>IMDIV(K9,L9)*100</f>
        <v>100</v>
      </c>
    </row>
    <row r="10" spans="1:14" x14ac:dyDescent="0.2">
      <c r="A10" s="7" t="s">
        <v>19</v>
      </c>
      <c r="B10">
        <v>11</v>
      </c>
      <c r="E10">
        <v>11</v>
      </c>
      <c r="G10">
        <v>15</v>
      </c>
      <c r="I10">
        <v>14</v>
      </c>
      <c r="K10">
        <f>LARGE(B10:J10,1)</f>
        <v>15</v>
      </c>
      <c r="L10" s="7" t="s">
        <v>31</v>
      </c>
      <c r="M10">
        <f>IMDIV(B10,18)*100</f>
        <v>61.111111111111107</v>
      </c>
      <c r="N10">
        <f>IMDIV(K10,18)*100</f>
        <v>83.3333333333333</v>
      </c>
    </row>
    <row r="11" spans="1:14" x14ac:dyDescent="0.2">
      <c r="A11" s="7"/>
      <c r="B11"/>
      <c r="L11" s="7"/>
    </row>
    <row r="12" spans="1:14" x14ac:dyDescent="0.2">
      <c r="A12" s="7" t="s">
        <v>28</v>
      </c>
      <c r="B12">
        <v>15</v>
      </c>
      <c r="E12">
        <v>15</v>
      </c>
      <c r="G12">
        <v>15</v>
      </c>
      <c r="I12">
        <v>12</v>
      </c>
      <c r="K12">
        <f>LARGE(B12:J12,1)</f>
        <v>15</v>
      </c>
      <c r="L12" s="7">
        <v>12</v>
      </c>
      <c r="M12">
        <f>IMDIV(B12,34)*100</f>
        <v>44.117647058823501</v>
      </c>
      <c r="N12">
        <f>IMDIV(K12,34)*100</f>
        <v>44.117647058823501</v>
      </c>
    </row>
    <row r="13" spans="1:14" x14ac:dyDescent="0.2">
      <c r="A13" s="7" t="s">
        <v>20</v>
      </c>
      <c r="B13">
        <v>16</v>
      </c>
      <c r="E13">
        <v>16</v>
      </c>
      <c r="G13">
        <v>12</v>
      </c>
      <c r="I13">
        <v>8</v>
      </c>
      <c r="K13">
        <f t="shared" si="0"/>
        <v>16</v>
      </c>
      <c r="L13" s="7">
        <v>9</v>
      </c>
      <c r="M13">
        <f>IMDIV(B13,L13)*100</f>
        <v>177.777777777778</v>
      </c>
      <c r="N13">
        <f>IMDIV(K13,L13)*100</f>
        <v>177.777777777778</v>
      </c>
    </row>
    <row r="14" spans="1:14" x14ac:dyDescent="0.2">
      <c r="A14" s="7" t="s">
        <v>29</v>
      </c>
      <c r="B14">
        <v>8</v>
      </c>
      <c r="E14">
        <v>8</v>
      </c>
      <c r="G14">
        <v>11</v>
      </c>
      <c r="I14">
        <v>8</v>
      </c>
      <c r="K14">
        <f t="shared" si="0"/>
        <v>11</v>
      </c>
      <c r="L14" s="7">
        <v>9</v>
      </c>
      <c r="M14">
        <f t="shared" ref="M14:M17" si="1">IMDIV(B14,L14)*100</f>
        <v>88.8888888888889</v>
      </c>
      <c r="N14">
        <f>IMDIV(K14,L14)*100</f>
        <v>122.22222222222202</v>
      </c>
    </row>
    <row r="15" spans="1:14" x14ac:dyDescent="0.2">
      <c r="A15" s="7" t="s">
        <v>26</v>
      </c>
      <c r="B15">
        <v>5</v>
      </c>
      <c r="E15">
        <v>5</v>
      </c>
      <c r="G15">
        <v>12</v>
      </c>
      <c r="I15">
        <v>10</v>
      </c>
      <c r="K15">
        <f t="shared" si="0"/>
        <v>12</v>
      </c>
      <c r="L15" s="7">
        <v>10</v>
      </c>
      <c r="M15">
        <f t="shared" si="1"/>
        <v>50</v>
      </c>
      <c r="N15">
        <f t="shared" ref="N15:N17" si="2">IMDIV(K15,L15)*100</f>
        <v>120</v>
      </c>
    </row>
    <row r="16" spans="1:14" x14ac:dyDescent="0.2">
      <c r="A16" s="7" t="s">
        <v>21</v>
      </c>
      <c r="B16">
        <v>7</v>
      </c>
      <c r="E16">
        <v>7</v>
      </c>
      <c r="G16">
        <v>9</v>
      </c>
      <c r="I16">
        <v>6</v>
      </c>
      <c r="K16">
        <f t="shared" si="0"/>
        <v>9</v>
      </c>
      <c r="L16" s="14" t="s">
        <v>12</v>
      </c>
      <c r="M16">
        <f>IMDIV(B16,8)*100</f>
        <v>87.5</v>
      </c>
      <c r="N16">
        <f>IMDIV(K16,8)*100</f>
        <v>112.5</v>
      </c>
    </row>
    <row r="17" spans="1:14" x14ac:dyDescent="0.2">
      <c r="A17" s="7" t="s">
        <v>27</v>
      </c>
      <c r="B17">
        <v>8</v>
      </c>
      <c r="E17">
        <v>8</v>
      </c>
      <c r="G17">
        <v>12</v>
      </c>
      <c r="I17">
        <v>10</v>
      </c>
      <c r="K17">
        <f t="shared" si="0"/>
        <v>12</v>
      </c>
      <c r="L17" s="7">
        <v>11</v>
      </c>
      <c r="M17">
        <f t="shared" si="1"/>
        <v>72.727272727272691</v>
      </c>
      <c r="N17">
        <f t="shared" si="2"/>
        <v>109.09090909090899</v>
      </c>
    </row>
    <row r="18" spans="1:14" x14ac:dyDescent="0.2">
      <c r="A18" s="7" t="s">
        <v>24</v>
      </c>
      <c r="B18">
        <v>6</v>
      </c>
      <c r="E18">
        <v>6</v>
      </c>
      <c r="G18">
        <v>7</v>
      </c>
      <c r="I18">
        <v>6</v>
      </c>
      <c r="K18">
        <f t="shared" si="0"/>
        <v>7</v>
      </c>
      <c r="L18" s="7" t="s">
        <v>32</v>
      </c>
      <c r="M18">
        <f>IMDIV(B18,6)*100</f>
        <v>100</v>
      </c>
      <c r="N18">
        <f>IMDIV(K18,6)*100</f>
        <v>116.66666666666701</v>
      </c>
    </row>
    <row r="19" spans="1:14" x14ac:dyDescent="0.2">
      <c r="A19" s="7" t="s">
        <v>35</v>
      </c>
      <c r="L19" s="3"/>
      <c r="M19">
        <f>AVERAGE(M4:M18)</f>
        <v>85.608572839562811</v>
      </c>
      <c r="N19">
        <f>AVERAGE(N4:N18)</f>
        <v>109.89793862283095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 enableFormatConditionsCalculation="0">
    <tabColor rgb="FFFF0000"/>
  </sheetPr>
  <dimension ref="A1:N19"/>
  <sheetViews>
    <sheetView view="pageLayout" workbookViewId="0">
      <selection activeCell="H18" sqref="H18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I4">
        <v>43</v>
      </c>
      <c r="K4">
        <f>LARGE(B4:J4,1)</f>
        <v>43</v>
      </c>
      <c r="L4" s="7">
        <v>41</v>
      </c>
      <c r="M4">
        <f>IMDIV(B4,41)*100</f>
        <v>0</v>
      </c>
      <c r="N4">
        <f>IMDIV(K4,41)*100</f>
        <v>104.87804878048802</v>
      </c>
    </row>
    <row r="5" spans="1:14" x14ac:dyDescent="0.2">
      <c r="A5" s="7" t="s">
        <v>23</v>
      </c>
      <c r="B5" s="8"/>
      <c r="I5">
        <v>26</v>
      </c>
      <c r="K5">
        <f>LARGE(B5:J5,1)</f>
        <v>26</v>
      </c>
      <c r="L5" s="7">
        <v>33</v>
      </c>
      <c r="M5">
        <f>IMDIV(B5,L5)*100</f>
        <v>0</v>
      </c>
      <c r="N5">
        <f>IMDIV(K5,L5)*100</f>
        <v>78.787878787878796</v>
      </c>
    </row>
    <row r="6" spans="1:14" x14ac:dyDescent="0.2">
      <c r="A6" s="7" t="s">
        <v>15</v>
      </c>
      <c r="B6" s="8"/>
      <c r="I6">
        <v>18</v>
      </c>
      <c r="K6">
        <f t="shared" ref="K6:K18" si="0">LARGE(B6:J6,1)</f>
        <v>18</v>
      </c>
      <c r="L6" s="7">
        <v>15</v>
      </c>
      <c r="M6">
        <f>IMDIV(B6,L6)*100</f>
        <v>0</v>
      </c>
      <c r="N6">
        <f>IMDIV(K6,L6)*100</f>
        <v>120</v>
      </c>
    </row>
    <row r="7" spans="1:14" x14ac:dyDescent="0.2">
      <c r="A7" s="7" t="s">
        <v>16</v>
      </c>
      <c r="B7" s="8"/>
      <c r="I7">
        <v>14</v>
      </c>
      <c r="K7">
        <f t="shared" si="0"/>
        <v>14</v>
      </c>
      <c r="L7" s="7">
        <v>13</v>
      </c>
      <c r="M7">
        <f>IMDIV(B7,L7)*100</f>
        <v>0</v>
      </c>
      <c r="N7">
        <f>IMDIV(K7,L7)*100</f>
        <v>107.69230769230799</v>
      </c>
    </row>
    <row r="8" spans="1:14" x14ac:dyDescent="0.2">
      <c r="A8" s="7" t="s">
        <v>17</v>
      </c>
      <c r="B8" s="8"/>
      <c r="I8">
        <v>18</v>
      </c>
      <c r="K8">
        <f t="shared" si="0"/>
        <v>18</v>
      </c>
      <c r="L8" s="7" t="s">
        <v>30</v>
      </c>
      <c r="M8">
        <f>IMDIV(B8,22)*100</f>
        <v>0</v>
      </c>
      <c r="N8">
        <f>IMDIV(K8,22)*100</f>
        <v>81.818181818181799</v>
      </c>
    </row>
    <row r="9" spans="1:14" x14ac:dyDescent="0.2">
      <c r="A9" s="7" t="s">
        <v>18</v>
      </c>
      <c r="B9" s="8"/>
      <c r="I9">
        <v>6</v>
      </c>
      <c r="K9">
        <f t="shared" si="0"/>
        <v>6</v>
      </c>
      <c r="L9" s="7">
        <v>8</v>
      </c>
      <c r="M9">
        <f>IMDIV(B9,L9)*100</f>
        <v>0</v>
      </c>
      <c r="N9">
        <f>IMDIV(K9,L9)*100</f>
        <v>75</v>
      </c>
    </row>
    <row r="10" spans="1:14" x14ac:dyDescent="0.2">
      <c r="A10" s="7" t="s">
        <v>19</v>
      </c>
      <c r="B10" s="8"/>
      <c r="I10">
        <v>12</v>
      </c>
      <c r="K10">
        <f>LARGE(B10:J10,1)</f>
        <v>12</v>
      </c>
      <c r="L10" s="7" t="s">
        <v>31</v>
      </c>
      <c r="M10">
        <f>IMDIV(B10,18)*100</f>
        <v>0</v>
      </c>
      <c r="N10">
        <f>IMDIV(K10,18)*100</f>
        <v>66.6666666666667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I12">
        <v>12</v>
      </c>
      <c r="K12">
        <f>LARGE(B12:J12,1)</f>
        <v>12</v>
      </c>
      <c r="L12" s="7">
        <v>12</v>
      </c>
      <c r="M12">
        <f>IMDIV(B12,34)*100</f>
        <v>0</v>
      </c>
      <c r="N12">
        <f>IMDIV(K12,34)*100</f>
        <v>35.294117647058798</v>
      </c>
    </row>
    <row r="13" spans="1:14" x14ac:dyDescent="0.2">
      <c r="A13" s="7" t="s">
        <v>20</v>
      </c>
      <c r="B13" s="8"/>
      <c r="I13">
        <v>7</v>
      </c>
      <c r="K13">
        <f t="shared" si="0"/>
        <v>7</v>
      </c>
      <c r="L13" s="7">
        <v>9</v>
      </c>
      <c r="M13">
        <f>IMDIV(B13,L13)*100</f>
        <v>0</v>
      </c>
      <c r="N13">
        <f>IMDIV(K13,L13)*100</f>
        <v>77.7777777777778</v>
      </c>
    </row>
    <row r="14" spans="1:14" x14ac:dyDescent="0.2">
      <c r="A14" s="7" t="s">
        <v>29</v>
      </c>
      <c r="B14" s="8"/>
      <c r="I14">
        <v>10</v>
      </c>
      <c r="K14">
        <f t="shared" si="0"/>
        <v>10</v>
      </c>
      <c r="L14" s="7">
        <v>9</v>
      </c>
      <c r="M14">
        <f t="shared" ref="M14:M17" si="1">IMDIV(B14,L14)*100</f>
        <v>0</v>
      </c>
      <c r="N14">
        <f>IMDIV(K14,L14)*100</f>
        <v>111.111111111111</v>
      </c>
    </row>
    <row r="15" spans="1:14" x14ac:dyDescent="0.2">
      <c r="A15" s="7" t="s">
        <v>26</v>
      </c>
      <c r="B15" s="8"/>
      <c r="I15">
        <v>9</v>
      </c>
      <c r="K15">
        <f t="shared" si="0"/>
        <v>9</v>
      </c>
      <c r="L15" s="7">
        <v>10</v>
      </c>
      <c r="M15">
        <f t="shared" si="1"/>
        <v>0</v>
      </c>
      <c r="N15">
        <f t="shared" ref="N15:N17" si="2">IMDIV(K15,L15)*100</f>
        <v>90</v>
      </c>
    </row>
    <row r="16" spans="1:14" x14ac:dyDescent="0.2">
      <c r="A16" s="7" t="s">
        <v>21</v>
      </c>
      <c r="B16" s="8"/>
      <c r="I16">
        <v>7</v>
      </c>
      <c r="K16">
        <f t="shared" si="0"/>
        <v>7</v>
      </c>
      <c r="L16" s="14" t="s">
        <v>12</v>
      </c>
      <c r="M16">
        <f>IMDIV(B16,8)*100</f>
        <v>0</v>
      </c>
      <c r="N16">
        <f>IMDIV(K16,8)*100</f>
        <v>87.5</v>
      </c>
    </row>
    <row r="17" spans="1:14" x14ac:dyDescent="0.2">
      <c r="A17" s="7" t="s">
        <v>27</v>
      </c>
      <c r="B17" s="8"/>
      <c r="I17">
        <v>11</v>
      </c>
      <c r="K17">
        <f t="shared" si="0"/>
        <v>11</v>
      </c>
      <c r="L17" s="7">
        <v>11</v>
      </c>
      <c r="M17">
        <f t="shared" si="1"/>
        <v>0</v>
      </c>
      <c r="N17">
        <f t="shared" si="2"/>
        <v>100</v>
      </c>
    </row>
    <row r="18" spans="1:14" x14ac:dyDescent="0.2">
      <c r="A18" s="7" t="s">
        <v>24</v>
      </c>
      <c r="B18" s="8"/>
      <c r="I18">
        <v>7</v>
      </c>
      <c r="K18">
        <f t="shared" si="0"/>
        <v>7</v>
      </c>
      <c r="L18" s="7" t="s">
        <v>32</v>
      </c>
      <c r="M18">
        <f>IMDIV(B18,6)*100</f>
        <v>0</v>
      </c>
      <c r="N18">
        <f>IMDIV(K18,6)*100</f>
        <v>116.66666666666701</v>
      </c>
    </row>
    <row r="19" spans="1:14" x14ac:dyDescent="0.2">
      <c r="A19" s="7" t="s">
        <v>35</v>
      </c>
      <c r="L19" s="3"/>
      <c r="N19">
        <f>AVERAGE(N4:N18)</f>
        <v>89.513768353438408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/>
  <dimension ref="A1:N19"/>
  <sheetViews>
    <sheetView workbookViewId="0">
      <selection activeCell="J37" sqref="J36:J37"/>
    </sheetView>
  </sheetViews>
  <sheetFormatPr baseColWidth="10" defaultColWidth="11.5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27</v>
      </c>
      <c r="F4">
        <v>43</v>
      </c>
      <c r="G4">
        <v>46</v>
      </c>
      <c r="I4">
        <v>49</v>
      </c>
      <c r="K4">
        <f t="shared" ref="K4:K10" si="0">LARGE(B4:J4,1)</f>
        <v>49</v>
      </c>
      <c r="L4" s="7">
        <v>41</v>
      </c>
      <c r="M4" t="e">
        <f>IMDIV(#REF!,41)*100</f>
        <v>#REF!</v>
      </c>
      <c r="N4">
        <f>IMDIV(K4,41)*100</f>
        <v>119.512195121951</v>
      </c>
    </row>
    <row r="5" spans="1:14" x14ac:dyDescent="0.2">
      <c r="A5" s="7" t="s">
        <v>23</v>
      </c>
      <c r="B5" s="8">
        <v>14</v>
      </c>
      <c r="F5">
        <v>17</v>
      </c>
      <c r="G5">
        <v>19</v>
      </c>
      <c r="I5">
        <v>20</v>
      </c>
      <c r="K5">
        <f t="shared" si="0"/>
        <v>20</v>
      </c>
      <c r="L5" s="7">
        <v>33</v>
      </c>
      <c r="M5" t="e">
        <f>IMDIV(#REF!,L5)*100</f>
        <v>#REF!</v>
      </c>
      <c r="N5">
        <f>IMDIV(K5,L5)*100</f>
        <v>60.606060606060595</v>
      </c>
    </row>
    <row r="6" spans="1:14" x14ac:dyDescent="0.2">
      <c r="A6" s="7" t="s">
        <v>15</v>
      </c>
      <c r="B6" s="8">
        <v>10</v>
      </c>
      <c r="F6">
        <v>10</v>
      </c>
      <c r="G6">
        <v>9</v>
      </c>
      <c r="I6">
        <v>9</v>
      </c>
      <c r="K6">
        <f t="shared" si="0"/>
        <v>10</v>
      </c>
      <c r="L6" s="7">
        <v>15</v>
      </c>
      <c r="M6" t="e">
        <f>IMDIV(#REF!,L6)*100</f>
        <v>#REF!</v>
      </c>
      <c r="N6">
        <f>IMDIV(K6,L6)*100</f>
        <v>66.6666666666667</v>
      </c>
    </row>
    <row r="7" spans="1:14" x14ac:dyDescent="0.2">
      <c r="A7" s="7" t="s">
        <v>16</v>
      </c>
      <c r="B7" s="8">
        <v>13</v>
      </c>
      <c r="F7">
        <v>13</v>
      </c>
      <c r="G7">
        <v>13</v>
      </c>
      <c r="I7">
        <v>13</v>
      </c>
      <c r="K7">
        <f t="shared" si="0"/>
        <v>13</v>
      </c>
      <c r="L7" s="7">
        <v>13</v>
      </c>
      <c r="M7" t="e">
        <f>IMDIV(#REF!,L7)*100</f>
        <v>#REF!</v>
      </c>
      <c r="N7">
        <f>IMDIV(K7,L7)*100</f>
        <v>100</v>
      </c>
    </row>
    <row r="8" spans="1:14" x14ac:dyDescent="0.2">
      <c r="A8" s="7" t="s">
        <v>17</v>
      </c>
      <c r="B8" s="8">
        <v>14</v>
      </c>
      <c r="F8">
        <v>10</v>
      </c>
      <c r="G8">
        <v>19</v>
      </c>
      <c r="I8">
        <v>16</v>
      </c>
      <c r="K8">
        <f t="shared" si="0"/>
        <v>19</v>
      </c>
      <c r="L8" s="7" t="s">
        <v>30</v>
      </c>
      <c r="M8" t="e">
        <f>IMDIV(#REF!,22)*100</f>
        <v>#REF!</v>
      </c>
      <c r="N8">
        <f>IMDIV(K8,22)*100</f>
        <v>86.363636363636402</v>
      </c>
    </row>
    <row r="9" spans="1:14" x14ac:dyDescent="0.2">
      <c r="A9" s="7" t="s">
        <v>18</v>
      </c>
      <c r="B9" s="8">
        <v>21</v>
      </c>
      <c r="F9">
        <v>8</v>
      </c>
      <c r="G9">
        <v>9</v>
      </c>
      <c r="I9">
        <v>2</v>
      </c>
      <c r="K9">
        <f t="shared" si="0"/>
        <v>21</v>
      </c>
      <c r="L9" s="7">
        <v>8</v>
      </c>
      <c r="M9" t="e">
        <f>IMDIV(#REF!,L9)*100</f>
        <v>#REF!</v>
      </c>
      <c r="N9">
        <f>IMDIV(K9,L9)*100</f>
        <v>262.5</v>
      </c>
    </row>
    <row r="10" spans="1:14" x14ac:dyDescent="0.2">
      <c r="A10" s="7" t="s">
        <v>19</v>
      </c>
      <c r="B10" s="8">
        <v>7</v>
      </c>
      <c r="F10">
        <v>9.5</v>
      </c>
      <c r="G10">
        <v>11</v>
      </c>
      <c r="I10">
        <v>12</v>
      </c>
      <c r="K10">
        <f t="shared" si="0"/>
        <v>12</v>
      </c>
      <c r="L10" s="7" t="s">
        <v>31</v>
      </c>
      <c r="M10" t="e">
        <f>IMDIV(#REF!,18)*100</f>
        <v>#REF!</v>
      </c>
      <c r="N10">
        <f>IMDIV(K10,18)*100</f>
        <v>66.6666666666667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5</v>
      </c>
      <c r="F12">
        <v>10</v>
      </c>
      <c r="G12">
        <v>12</v>
      </c>
      <c r="I12">
        <v>12</v>
      </c>
      <c r="K12">
        <f t="shared" ref="K12:K18" si="1">LARGE(B12:J12,1)</f>
        <v>12</v>
      </c>
      <c r="L12" s="7">
        <v>12</v>
      </c>
      <c r="M12" t="e">
        <f>IMDIV(#REF!,34)*100</f>
        <v>#REF!</v>
      </c>
      <c r="N12">
        <f>IMDIV(K12,34)*100</f>
        <v>35.294117647058798</v>
      </c>
    </row>
    <row r="13" spans="1:14" x14ac:dyDescent="0.2">
      <c r="A13" s="7" t="s">
        <v>20</v>
      </c>
      <c r="B13" s="8">
        <v>5</v>
      </c>
      <c r="F13">
        <v>9</v>
      </c>
      <c r="G13">
        <v>7</v>
      </c>
      <c r="I13">
        <v>10</v>
      </c>
      <c r="K13">
        <f t="shared" si="1"/>
        <v>10</v>
      </c>
      <c r="L13" s="7">
        <v>9</v>
      </c>
      <c r="M13" t="e">
        <f>IMDIV(#REF!,L13)*100</f>
        <v>#REF!</v>
      </c>
      <c r="N13">
        <f>IMDIV(K13,L13)*100</f>
        <v>111.111111111111</v>
      </c>
    </row>
    <row r="14" spans="1:14" x14ac:dyDescent="0.2">
      <c r="A14" s="7" t="s">
        <v>29</v>
      </c>
      <c r="B14" s="8">
        <v>6</v>
      </c>
      <c r="F14">
        <v>11</v>
      </c>
      <c r="G14">
        <v>5</v>
      </c>
      <c r="I14">
        <v>18</v>
      </c>
      <c r="K14">
        <f t="shared" si="1"/>
        <v>18</v>
      </c>
      <c r="L14" s="7">
        <v>9</v>
      </c>
      <c r="M14" t="e">
        <f>IMDIV(#REF!,L14)*100</f>
        <v>#REF!</v>
      </c>
      <c r="N14">
        <f>IMDIV(K14,L14)*100</f>
        <v>200</v>
      </c>
    </row>
    <row r="15" spans="1:14" x14ac:dyDescent="0.2">
      <c r="A15" s="7" t="s">
        <v>26</v>
      </c>
      <c r="B15" s="8">
        <v>5</v>
      </c>
      <c r="F15">
        <v>7</v>
      </c>
      <c r="G15">
        <v>6</v>
      </c>
      <c r="I15">
        <v>0</v>
      </c>
      <c r="K15">
        <f t="shared" si="1"/>
        <v>7</v>
      </c>
      <c r="L15" s="7">
        <v>10</v>
      </c>
      <c r="M15" t="e">
        <f>IMDIV(#REF!,L15)*100</f>
        <v>#REF!</v>
      </c>
      <c r="N15">
        <f t="shared" ref="N15:N17" si="2">IMDIV(K15,L15)*100</f>
        <v>70</v>
      </c>
    </row>
    <row r="16" spans="1:14" x14ac:dyDescent="0.2">
      <c r="A16" s="7" t="s">
        <v>21</v>
      </c>
      <c r="B16" s="8">
        <v>5</v>
      </c>
      <c r="F16">
        <v>5</v>
      </c>
      <c r="G16">
        <v>0</v>
      </c>
      <c r="I16">
        <v>0</v>
      </c>
      <c r="K16">
        <f t="shared" si="1"/>
        <v>5</v>
      </c>
      <c r="L16" s="14" t="s">
        <v>12</v>
      </c>
      <c r="M16" t="e">
        <f>IMDIV(#REF!,8)*100</f>
        <v>#REF!</v>
      </c>
      <c r="N16">
        <f>IMDIV(K16,8)*100</f>
        <v>62.5</v>
      </c>
    </row>
    <row r="17" spans="1:14" x14ac:dyDescent="0.2">
      <c r="A17" s="7" t="s">
        <v>27</v>
      </c>
      <c r="B17" s="8">
        <v>7</v>
      </c>
      <c r="F17">
        <v>7</v>
      </c>
      <c r="G17">
        <v>8</v>
      </c>
      <c r="I17">
        <v>0</v>
      </c>
      <c r="K17">
        <f t="shared" si="1"/>
        <v>8</v>
      </c>
      <c r="L17" s="7">
        <v>11</v>
      </c>
      <c r="M17" t="e">
        <f>IMDIV(#REF!,L17)*100</f>
        <v>#REF!</v>
      </c>
      <c r="N17">
        <f t="shared" si="2"/>
        <v>72.727272727272691</v>
      </c>
    </row>
    <row r="18" spans="1:14" x14ac:dyDescent="0.2">
      <c r="A18" s="7" t="s">
        <v>24</v>
      </c>
      <c r="B18" s="8">
        <v>3</v>
      </c>
      <c r="F18">
        <v>6</v>
      </c>
      <c r="G18">
        <v>0</v>
      </c>
      <c r="I18">
        <v>0</v>
      </c>
      <c r="K18">
        <f t="shared" si="1"/>
        <v>6</v>
      </c>
      <c r="L18" s="7" t="s">
        <v>32</v>
      </c>
      <c r="M18" t="e">
        <f>IMDIV(#REF!,6)*100</f>
        <v>#REF!</v>
      </c>
      <c r="N18">
        <f>IMDIV(K18,6)*100</f>
        <v>100</v>
      </c>
    </row>
    <row r="19" spans="1:14" x14ac:dyDescent="0.2">
      <c r="A19" s="7" t="s">
        <v>35</v>
      </c>
      <c r="B19" s="13"/>
      <c r="L19" s="3"/>
      <c r="M19" t="e">
        <f>AVERAGE(M4:M18)</f>
        <v>#REF!</v>
      </c>
      <c r="N19">
        <f>AVERAGE(N4:N18)</f>
        <v>100.99626620788742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 enableFormatConditionsCalculation="0">
    <tabColor rgb="FFFF0000"/>
  </sheetPr>
  <dimension ref="A1:N19"/>
  <sheetViews>
    <sheetView view="pageLayout" workbookViewId="0">
      <selection activeCell="M21" sqref="M21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40</v>
      </c>
      <c r="G4">
        <v>40</v>
      </c>
      <c r="H4">
        <v>30</v>
      </c>
      <c r="K4">
        <f>LARGE(B4:J4,1)</f>
        <v>40</v>
      </c>
      <c r="L4" s="7">
        <v>41</v>
      </c>
      <c r="M4">
        <f>IMDIV(B4,41)*100</f>
        <v>97.560975609756099</v>
      </c>
      <c r="N4">
        <f>IMDIV(K4,41)*100</f>
        <v>97.560975609756099</v>
      </c>
    </row>
    <row r="5" spans="1:14" x14ac:dyDescent="0.2">
      <c r="A5" s="7" t="s">
        <v>23</v>
      </c>
      <c r="B5">
        <v>29</v>
      </c>
      <c r="G5">
        <v>29</v>
      </c>
      <c r="H5">
        <v>26</v>
      </c>
      <c r="K5">
        <f>LARGE(B5:J5,1)</f>
        <v>29</v>
      </c>
      <c r="L5" s="7">
        <v>33</v>
      </c>
      <c r="M5">
        <f>IMDIV(B5,L5)*100</f>
        <v>87.878787878787904</v>
      </c>
      <c r="N5">
        <f>IMDIV(K5,L5)*100</f>
        <v>87.878787878787904</v>
      </c>
    </row>
    <row r="6" spans="1:14" x14ac:dyDescent="0.2">
      <c r="A6" s="7" t="s">
        <v>15</v>
      </c>
      <c r="B6">
        <v>18</v>
      </c>
      <c r="G6">
        <v>18</v>
      </c>
      <c r="H6">
        <v>13</v>
      </c>
      <c r="K6">
        <f t="shared" ref="K6:K18" si="0">LARGE(B6:J6,1)</f>
        <v>18</v>
      </c>
      <c r="L6" s="7">
        <v>15</v>
      </c>
      <c r="M6">
        <f>IMDIV(B6,L6)*100</f>
        <v>120</v>
      </c>
      <c r="N6">
        <f>IMDIV(K6,L6)*100</f>
        <v>120</v>
      </c>
    </row>
    <row r="7" spans="1:14" x14ac:dyDescent="0.2">
      <c r="A7" s="7" t="s">
        <v>16</v>
      </c>
      <c r="B7">
        <v>18</v>
      </c>
      <c r="G7">
        <v>18</v>
      </c>
      <c r="H7">
        <v>9</v>
      </c>
      <c r="K7">
        <f t="shared" si="0"/>
        <v>18</v>
      </c>
      <c r="L7" s="7">
        <v>13</v>
      </c>
      <c r="M7">
        <f>IMDIV(B7,L7)*100</f>
        <v>138.461538461538</v>
      </c>
      <c r="N7">
        <f>IMDIV(K7,L7)*100</f>
        <v>138.461538461538</v>
      </c>
    </row>
    <row r="8" spans="1:14" x14ac:dyDescent="0.2">
      <c r="A8" s="7" t="s">
        <v>17</v>
      </c>
      <c r="B8">
        <v>19</v>
      </c>
      <c r="G8">
        <v>19</v>
      </c>
      <c r="H8">
        <v>18</v>
      </c>
      <c r="K8">
        <f t="shared" si="0"/>
        <v>19</v>
      </c>
      <c r="L8" s="7" t="s">
        <v>30</v>
      </c>
      <c r="M8">
        <f>IMDIV(B8,22)*100</f>
        <v>86.363636363636402</v>
      </c>
      <c r="N8">
        <f>IMDIV(K8,22)*100</f>
        <v>86.363636363636402</v>
      </c>
    </row>
    <row r="9" spans="1:14" x14ac:dyDescent="0.2">
      <c r="A9" s="7" t="s">
        <v>18</v>
      </c>
      <c r="B9">
        <v>11</v>
      </c>
      <c r="G9">
        <v>11</v>
      </c>
      <c r="H9">
        <v>8</v>
      </c>
      <c r="K9">
        <f t="shared" si="0"/>
        <v>11</v>
      </c>
      <c r="L9" s="7">
        <v>8</v>
      </c>
      <c r="M9">
        <f>IMDIV(B9,L9)*100</f>
        <v>137.5</v>
      </c>
      <c r="N9">
        <f>IMDIV(K9,L9)*100</f>
        <v>137.5</v>
      </c>
    </row>
    <row r="10" spans="1:14" x14ac:dyDescent="0.2">
      <c r="A10" s="7" t="s">
        <v>19</v>
      </c>
      <c r="B10">
        <v>12</v>
      </c>
      <c r="G10">
        <v>12</v>
      </c>
      <c r="H10">
        <v>10</v>
      </c>
      <c r="K10">
        <f>LARGE(B10:J10,1)</f>
        <v>12</v>
      </c>
      <c r="L10" s="7" t="s">
        <v>31</v>
      </c>
      <c r="M10">
        <f>IMDIV(B10,18)*100</f>
        <v>66.6666666666667</v>
      </c>
      <c r="N10">
        <f>IMDIV(K10,18)*100</f>
        <v>66.6666666666667</v>
      </c>
    </row>
    <row r="11" spans="1:14" x14ac:dyDescent="0.2">
      <c r="A11" s="7"/>
      <c r="B11"/>
      <c r="L11" s="7"/>
    </row>
    <row r="12" spans="1:14" x14ac:dyDescent="0.2">
      <c r="A12" s="7" t="s">
        <v>28</v>
      </c>
      <c r="B12">
        <v>12</v>
      </c>
      <c r="G12">
        <v>12</v>
      </c>
      <c r="H12">
        <v>8</v>
      </c>
      <c r="K12">
        <f>LARGE(B12:J12,1)</f>
        <v>12</v>
      </c>
      <c r="L12" s="7">
        <v>12</v>
      </c>
      <c r="M12">
        <f>IMDIV(B12,34)*100</f>
        <v>35.294117647058798</v>
      </c>
      <c r="N12">
        <f>IMDIV(K12,34)*100</f>
        <v>35.294117647058798</v>
      </c>
    </row>
    <row r="13" spans="1:14" x14ac:dyDescent="0.2">
      <c r="A13" s="7" t="s">
        <v>20</v>
      </c>
      <c r="B13">
        <v>8</v>
      </c>
      <c r="G13">
        <v>8</v>
      </c>
      <c r="H13">
        <v>8</v>
      </c>
      <c r="K13">
        <f t="shared" si="0"/>
        <v>8</v>
      </c>
      <c r="L13" s="7">
        <v>9</v>
      </c>
      <c r="M13">
        <f>IMDIV(B13,L13)*100</f>
        <v>88.8888888888889</v>
      </c>
      <c r="N13">
        <f>IMDIV(K13,L13)*100</f>
        <v>88.8888888888889</v>
      </c>
    </row>
    <row r="14" spans="1:14" x14ac:dyDescent="0.2">
      <c r="A14" s="7" t="s">
        <v>29</v>
      </c>
      <c r="B14">
        <v>8</v>
      </c>
      <c r="G14">
        <v>8</v>
      </c>
      <c r="H14">
        <v>9</v>
      </c>
      <c r="K14">
        <f t="shared" si="0"/>
        <v>9</v>
      </c>
      <c r="L14" s="7">
        <v>9</v>
      </c>
      <c r="M14">
        <f t="shared" ref="M14:M17" si="1">IMDIV(B14,L14)*100</f>
        <v>88.8888888888889</v>
      </c>
      <c r="N14">
        <f>IMDIV(K14,L14)*100</f>
        <v>100</v>
      </c>
    </row>
    <row r="15" spans="1:14" x14ac:dyDescent="0.2">
      <c r="A15" s="7" t="s">
        <v>26</v>
      </c>
      <c r="B15">
        <v>9</v>
      </c>
      <c r="G15">
        <v>9</v>
      </c>
      <c r="H15">
        <v>8</v>
      </c>
      <c r="K15">
        <f t="shared" si="0"/>
        <v>9</v>
      </c>
      <c r="L15" s="7">
        <v>10</v>
      </c>
      <c r="M15">
        <f t="shared" si="1"/>
        <v>90</v>
      </c>
      <c r="N15">
        <f t="shared" ref="N15:N17" si="2">IMDIV(K15,L15)*100</f>
        <v>90</v>
      </c>
    </row>
    <row r="16" spans="1:14" x14ac:dyDescent="0.2">
      <c r="A16" s="7" t="s">
        <v>21</v>
      </c>
      <c r="B16">
        <v>8</v>
      </c>
      <c r="G16">
        <v>8</v>
      </c>
      <c r="H16">
        <v>7</v>
      </c>
      <c r="K16">
        <f t="shared" si="0"/>
        <v>8</v>
      </c>
      <c r="L16" s="14" t="s">
        <v>12</v>
      </c>
      <c r="M16">
        <f>IMDIV(B16,8)*100</f>
        <v>100</v>
      </c>
      <c r="N16">
        <f>IMDIV(K16,8)*100</f>
        <v>100</v>
      </c>
    </row>
    <row r="17" spans="1:14" x14ac:dyDescent="0.2">
      <c r="A17" s="7" t="s">
        <v>27</v>
      </c>
      <c r="B17">
        <v>9</v>
      </c>
      <c r="G17">
        <v>9</v>
      </c>
      <c r="H17">
        <v>10</v>
      </c>
      <c r="K17">
        <f t="shared" si="0"/>
        <v>10</v>
      </c>
      <c r="L17" s="7">
        <v>11</v>
      </c>
      <c r="M17">
        <f t="shared" si="1"/>
        <v>81.818181818181799</v>
      </c>
      <c r="N17">
        <f t="shared" si="2"/>
        <v>90.909090909090892</v>
      </c>
    </row>
    <row r="18" spans="1:14" x14ac:dyDescent="0.2">
      <c r="A18" s="7" t="s">
        <v>24</v>
      </c>
      <c r="B18">
        <v>9</v>
      </c>
      <c r="G18">
        <v>9</v>
      </c>
      <c r="H18">
        <v>7</v>
      </c>
      <c r="K18">
        <f t="shared" si="0"/>
        <v>9</v>
      </c>
      <c r="L18" s="7" t="s">
        <v>32</v>
      </c>
      <c r="M18">
        <f>IMDIV(B18,6)*100</f>
        <v>150</v>
      </c>
      <c r="N18">
        <f>IMDIV(K18,6)*100</f>
        <v>150</v>
      </c>
    </row>
    <row r="19" spans="1:14" x14ac:dyDescent="0.2">
      <c r="A19" s="7" t="s">
        <v>35</v>
      </c>
      <c r="L19" s="3"/>
      <c r="M19">
        <f>AVERAGE(M4:M18)</f>
        <v>97.808691587385965</v>
      </c>
      <c r="N19">
        <f>AVERAGE(N4:N18)</f>
        <v>99.251693030387415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/>
  <dimension ref="A1:N19"/>
  <sheetViews>
    <sheetView view="pageLayout" workbookViewId="0">
      <selection activeCell="K23" sqref="K23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G4">
        <v>41</v>
      </c>
      <c r="K4">
        <f>LARGE(B4:J4,1)</f>
        <v>41</v>
      </c>
      <c r="L4" s="7">
        <v>41</v>
      </c>
      <c r="M4">
        <f>IMDIV(B4,41)*100</f>
        <v>0</v>
      </c>
      <c r="N4">
        <f>IMDIV(K4,41)*100</f>
        <v>100</v>
      </c>
    </row>
    <row r="5" spans="1:14" x14ac:dyDescent="0.2">
      <c r="A5" s="7" t="s">
        <v>23</v>
      </c>
      <c r="B5" s="8"/>
      <c r="G5">
        <v>25</v>
      </c>
      <c r="K5">
        <f>LARGE(B5:J5,1)</f>
        <v>25</v>
      </c>
      <c r="L5" s="7">
        <v>33</v>
      </c>
      <c r="M5">
        <f>IMDIV(B5,L5)*100</f>
        <v>0</v>
      </c>
      <c r="N5">
        <f>IMDIV(K5,L5)*100</f>
        <v>75.757575757575808</v>
      </c>
    </row>
    <row r="6" spans="1:14" x14ac:dyDescent="0.2">
      <c r="A6" s="7" t="s">
        <v>15</v>
      </c>
      <c r="B6" s="8"/>
      <c r="G6">
        <v>15</v>
      </c>
      <c r="K6">
        <f t="shared" ref="K6:K18" si="0">LARGE(B6:J6,1)</f>
        <v>15</v>
      </c>
      <c r="L6" s="7">
        <v>15</v>
      </c>
      <c r="M6">
        <f>IMDIV(B6,L6)*100</f>
        <v>0</v>
      </c>
      <c r="N6">
        <f>IMDIV(K6,L6)*100</f>
        <v>100</v>
      </c>
    </row>
    <row r="7" spans="1:14" x14ac:dyDescent="0.2">
      <c r="A7" s="7" t="s">
        <v>16</v>
      </c>
      <c r="B7" s="8"/>
      <c r="G7">
        <v>13</v>
      </c>
      <c r="K7">
        <f t="shared" si="0"/>
        <v>13</v>
      </c>
      <c r="L7" s="7">
        <v>13</v>
      </c>
      <c r="M7">
        <f>IMDIV(B7,L7)*100</f>
        <v>0</v>
      </c>
      <c r="N7">
        <f>IMDIV(K7,L7)*100</f>
        <v>100</v>
      </c>
    </row>
    <row r="8" spans="1:14" x14ac:dyDescent="0.2">
      <c r="A8" s="7" t="s">
        <v>17</v>
      </c>
      <c r="B8" s="8"/>
      <c r="G8">
        <v>22</v>
      </c>
      <c r="K8">
        <f t="shared" si="0"/>
        <v>22</v>
      </c>
      <c r="L8" s="7" t="s">
        <v>30</v>
      </c>
      <c r="M8">
        <f>IMDIV(B8,22)*100</f>
        <v>0</v>
      </c>
      <c r="N8">
        <f>IMDIV(K8,22)*100</f>
        <v>100</v>
      </c>
    </row>
    <row r="9" spans="1:14" x14ac:dyDescent="0.2">
      <c r="A9" s="7" t="s">
        <v>18</v>
      </c>
      <c r="B9" s="8"/>
      <c r="G9">
        <v>15</v>
      </c>
      <c r="K9">
        <f t="shared" si="0"/>
        <v>15</v>
      </c>
      <c r="L9" s="7">
        <v>8</v>
      </c>
      <c r="M9">
        <f>IMDIV(B9,L9)*100</f>
        <v>0</v>
      </c>
      <c r="N9">
        <f>IMDIV(K9,L9)*100</f>
        <v>187.5</v>
      </c>
    </row>
    <row r="10" spans="1:14" x14ac:dyDescent="0.2">
      <c r="A10" s="7" t="s">
        <v>19</v>
      </c>
      <c r="B10" s="8"/>
      <c r="G10">
        <v>15</v>
      </c>
      <c r="K10">
        <f>LARGE(B10:J10,1)</f>
        <v>15</v>
      </c>
      <c r="L10" s="7" t="s">
        <v>31</v>
      </c>
      <c r="M10">
        <f>IMDIV(B10,18)*100</f>
        <v>0</v>
      </c>
      <c r="N10">
        <f>IMDIV(K10,18)*100</f>
        <v>83.3333333333333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G12">
        <v>13</v>
      </c>
      <c r="K12">
        <f>LARGE(B12:J12,1)</f>
        <v>13</v>
      </c>
      <c r="L12" s="7">
        <v>12</v>
      </c>
      <c r="M12">
        <f>IMDIV(B12,34)*100</f>
        <v>0</v>
      </c>
      <c r="N12">
        <f>IMDIV(K12,34)*100</f>
        <v>38.235294117647101</v>
      </c>
    </row>
    <row r="13" spans="1:14" x14ac:dyDescent="0.2">
      <c r="A13" s="7" t="s">
        <v>20</v>
      </c>
      <c r="B13" s="8"/>
      <c r="G13">
        <v>8</v>
      </c>
      <c r="K13">
        <f t="shared" si="0"/>
        <v>8</v>
      </c>
      <c r="L13" s="7">
        <v>9</v>
      </c>
      <c r="M13">
        <f>IMDIV(B13,L13)*100</f>
        <v>0</v>
      </c>
      <c r="N13">
        <f>IMDIV(K13,L13)*100</f>
        <v>88.8888888888889</v>
      </c>
    </row>
    <row r="14" spans="1:14" x14ac:dyDescent="0.2">
      <c r="A14" s="7" t="s">
        <v>29</v>
      </c>
      <c r="B14" s="8"/>
      <c r="G14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/>
      <c r="G15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/>
      <c r="G16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/>
      <c r="G17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/>
      <c r="G1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L19" s="3"/>
      <c r="N19">
        <f>AVERAGE(N4:N18)</f>
        <v>62.408220864103214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/>
  <dimension ref="A1:N19"/>
  <sheetViews>
    <sheetView view="pageLayout" workbookViewId="0">
      <selection activeCell="E19" sqref="E19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E4">
        <v>30</v>
      </c>
      <c r="G4">
        <v>41</v>
      </c>
      <c r="H4">
        <v>46</v>
      </c>
      <c r="K4">
        <f>LARGE(B4:J4,1)</f>
        <v>46</v>
      </c>
      <c r="L4" s="7">
        <v>41</v>
      </c>
      <c r="M4">
        <f>IMDIV(B4,41)*100</f>
        <v>0</v>
      </c>
      <c r="N4">
        <f>IMDIV(K4,41)*100</f>
        <v>112.19512195121999</v>
      </c>
    </row>
    <row r="5" spans="1:14" x14ac:dyDescent="0.2">
      <c r="A5" s="7" t="s">
        <v>23</v>
      </c>
      <c r="B5" s="8"/>
      <c r="E5">
        <v>20</v>
      </c>
      <c r="G5">
        <v>25</v>
      </c>
      <c r="H5">
        <v>26</v>
      </c>
      <c r="K5">
        <f>LARGE(B5:J5,1)</f>
        <v>26</v>
      </c>
      <c r="L5" s="7">
        <v>33</v>
      </c>
      <c r="M5">
        <f>IMDIV(B5,L5)*100</f>
        <v>0</v>
      </c>
      <c r="N5">
        <f>IMDIV(K5,L5)*100</f>
        <v>78.787878787878796</v>
      </c>
    </row>
    <row r="6" spans="1:14" x14ac:dyDescent="0.2">
      <c r="A6" s="7" t="s">
        <v>15</v>
      </c>
      <c r="B6" s="8"/>
      <c r="E6">
        <v>12</v>
      </c>
      <c r="G6">
        <v>12</v>
      </c>
      <c r="H6">
        <v>13</v>
      </c>
      <c r="K6">
        <f t="shared" ref="K6:K18" si="0">LARGE(B6:J6,1)</f>
        <v>13</v>
      </c>
      <c r="L6" s="7">
        <v>15</v>
      </c>
      <c r="M6">
        <f>IMDIV(B6,L6)*100</f>
        <v>0</v>
      </c>
      <c r="N6">
        <f>IMDIV(K6,L6)*100</f>
        <v>86.6666666666667</v>
      </c>
    </row>
    <row r="7" spans="1:14" x14ac:dyDescent="0.2">
      <c r="A7" s="7" t="s">
        <v>16</v>
      </c>
      <c r="B7" s="8"/>
      <c r="E7">
        <v>11</v>
      </c>
      <c r="G7">
        <v>15</v>
      </c>
      <c r="H7">
        <v>12</v>
      </c>
      <c r="K7">
        <f t="shared" si="0"/>
        <v>15</v>
      </c>
      <c r="L7" s="7">
        <v>13</v>
      </c>
      <c r="M7">
        <f>IMDIV(B7,L7)*100</f>
        <v>0</v>
      </c>
      <c r="N7">
        <f>IMDIV(K7,L7)*100</f>
        <v>115.384615384615</v>
      </c>
    </row>
    <row r="8" spans="1:14" x14ac:dyDescent="0.2">
      <c r="A8" s="7" t="s">
        <v>17</v>
      </c>
      <c r="B8" s="8"/>
      <c r="E8">
        <v>14</v>
      </c>
      <c r="G8">
        <v>17</v>
      </c>
      <c r="H8">
        <v>18</v>
      </c>
      <c r="K8">
        <f t="shared" si="0"/>
        <v>18</v>
      </c>
      <c r="L8" s="7" t="s">
        <v>30</v>
      </c>
      <c r="M8">
        <f>IMDIV(B8,22)*100</f>
        <v>0</v>
      </c>
      <c r="N8">
        <f>IMDIV(K8,22)*100</f>
        <v>81.818181818181799</v>
      </c>
    </row>
    <row r="9" spans="1:14" x14ac:dyDescent="0.2">
      <c r="A9" s="7" t="s">
        <v>18</v>
      </c>
      <c r="B9" s="8"/>
      <c r="E9">
        <v>6</v>
      </c>
      <c r="G9">
        <v>10</v>
      </c>
      <c r="H9">
        <v>7</v>
      </c>
      <c r="K9">
        <f t="shared" si="0"/>
        <v>10</v>
      </c>
      <c r="L9" s="7">
        <v>8</v>
      </c>
      <c r="M9">
        <f>IMDIV(B9,L9)*100</f>
        <v>0</v>
      </c>
      <c r="N9">
        <f>IMDIV(K9,L9)*100</f>
        <v>125</v>
      </c>
    </row>
    <row r="10" spans="1:14" x14ac:dyDescent="0.2">
      <c r="A10" s="7" t="s">
        <v>19</v>
      </c>
      <c r="B10" s="8"/>
      <c r="E10">
        <v>10</v>
      </c>
      <c r="G10">
        <v>13</v>
      </c>
      <c r="H10">
        <v>15</v>
      </c>
      <c r="K10">
        <f>LARGE(B10:J10,1)</f>
        <v>15</v>
      </c>
      <c r="L10" s="7" t="s">
        <v>31</v>
      </c>
      <c r="M10">
        <f>IMDIV(B10,18)*100</f>
        <v>0</v>
      </c>
      <c r="N10">
        <f>IMDIV(K10,18)*100</f>
        <v>83.3333333333333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E12">
        <v>6</v>
      </c>
      <c r="G12">
        <v>11</v>
      </c>
      <c r="H12">
        <v>14</v>
      </c>
      <c r="K12">
        <f>LARGE(B12:J12,1)</f>
        <v>14</v>
      </c>
      <c r="L12" s="7">
        <v>12</v>
      </c>
      <c r="M12">
        <f>IMDIV(B12,34)*100</f>
        <v>0</v>
      </c>
      <c r="N12">
        <f>IMDIV(K12,34)*100</f>
        <v>41.176470588235297</v>
      </c>
    </row>
    <row r="13" spans="1:14" x14ac:dyDescent="0.2">
      <c r="A13" s="7" t="s">
        <v>20</v>
      </c>
      <c r="B13" s="8"/>
      <c r="E13">
        <v>6</v>
      </c>
      <c r="G13">
        <v>7</v>
      </c>
      <c r="H13">
        <v>7</v>
      </c>
      <c r="K13">
        <f t="shared" si="0"/>
        <v>7</v>
      </c>
      <c r="L13" s="7">
        <v>9</v>
      </c>
      <c r="M13">
        <f>IMDIV(B13,L13)*100</f>
        <v>0</v>
      </c>
      <c r="N13">
        <f>IMDIV(K13,L13)*100</f>
        <v>77.7777777777778</v>
      </c>
    </row>
    <row r="14" spans="1:14" x14ac:dyDescent="0.2">
      <c r="A14" s="7" t="s">
        <v>29</v>
      </c>
      <c r="B14" s="8"/>
      <c r="E14">
        <v>4</v>
      </c>
      <c r="G14">
        <v>11</v>
      </c>
      <c r="H14">
        <v>10</v>
      </c>
      <c r="K14">
        <f t="shared" si="0"/>
        <v>11</v>
      </c>
      <c r="L14" s="7">
        <v>9</v>
      </c>
      <c r="M14">
        <f t="shared" ref="M14:M17" si="1">IMDIV(B14,L14)*100</f>
        <v>0</v>
      </c>
      <c r="N14">
        <f>IMDIV(K14,L14)*100</f>
        <v>122.22222222222202</v>
      </c>
    </row>
    <row r="15" spans="1:14" x14ac:dyDescent="0.2">
      <c r="A15" s="7" t="s">
        <v>26</v>
      </c>
      <c r="B15" s="8"/>
      <c r="E15">
        <v>5</v>
      </c>
      <c r="G15">
        <v>9</v>
      </c>
      <c r="H15">
        <v>8</v>
      </c>
      <c r="K15">
        <f t="shared" si="0"/>
        <v>9</v>
      </c>
      <c r="L15" s="7">
        <v>10</v>
      </c>
      <c r="M15">
        <f t="shared" si="1"/>
        <v>0</v>
      </c>
      <c r="N15">
        <f t="shared" ref="N15:N17" si="2">IMDIV(K15,L15)*100</f>
        <v>90</v>
      </c>
    </row>
    <row r="16" spans="1:14" x14ac:dyDescent="0.2">
      <c r="A16" s="7" t="s">
        <v>21</v>
      </c>
      <c r="B16" s="8"/>
      <c r="E16">
        <v>4</v>
      </c>
      <c r="G16">
        <v>0</v>
      </c>
      <c r="H16">
        <v>7</v>
      </c>
      <c r="K16">
        <f t="shared" si="0"/>
        <v>7</v>
      </c>
      <c r="L16" s="14" t="s">
        <v>12</v>
      </c>
      <c r="M16">
        <f>IMDIV(B16,8)*100</f>
        <v>0</v>
      </c>
      <c r="N16">
        <f>IMDIV(K16,8)*100</f>
        <v>87.5</v>
      </c>
    </row>
    <row r="17" spans="1:14" x14ac:dyDescent="0.2">
      <c r="A17" s="7" t="s">
        <v>27</v>
      </c>
      <c r="B17" s="8"/>
      <c r="E17">
        <v>8</v>
      </c>
      <c r="G17">
        <v>9</v>
      </c>
      <c r="H17">
        <v>13</v>
      </c>
      <c r="K17">
        <f t="shared" si="0"/>
        <v>13</v>
      </c>
      <c r="L17" s="7">
        <v>11</v>
      </c>
      <c r="M17">
        <f t="shared" si="1"/>
        <v>0</v>
      </c>
      <c r="N17">
        <f t="shared" si="2"/>
        <v>118.18181818181802</v>
      </c>
    </row>
    <row r="18" spans="1:14" x14ac:dyDescent="0.2">
      <c r="A18" s="7" t="s">
        <v>24</v>
      </c>
      <c r="B18" s="8"/>
      <c r="E18">
        <v>5</v>
      </c>
      <c r="G18">
        <v>0</v>
      </c>
      <c r="H18">
        <v>8</v>
      </c>
      <c r="K18">
        <f t="shared" si="0"/>
        <v>8</v>
      </c>
      <c r="L18" s="7" t="s">
        <v>32</v>
      </c>
      <c r="M18">
        <f>IMDIV(B18,6)*100</f>
        <v>0</v>
      </c>
      <c r="N18">
        <f>IMDIV(K18,6)*100</f>
        <v>133.333333333333</v>
      </c>
    </row>
    <row r="19" spans="1:14" x14ac:dyDescent="0.2">
      <c r="A19" s="7" t="s">
        <v>35</v>
      </c>
      <c r="L19" s="3"/>
      <c r="N19">
        <f>AVERAGE(N4:N18)</f>
        <v>96.669815717520123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 enableFormatConditionsCalculation="0">
    <tabColor rgb="FFFF0000"/>
  </sheetPr>
  <dimension ref="A1:N19"/>
  <sheetViews>
    <sheetView view="pageLayout" workbookViewId="0">
      <selection activeCell="P15" sqref="P15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27</v>
      </c>
      <c r="E4">
        <v>27</v>
      </c>
      <c r="F4">
        <v>42</v>
      </c>
      <c r="K4">
        <f>LARGE(B4:J4,1)</f>
        <v>42</v>
      </c>
      <c r="L4" s="7">
        <v>41</v>
      </c>
      <c r="M4">
        <f>IMDIV(B4,41)*100</f>
        <v>65.853658536585399</v>
      </c>
      <c r="N4">
        <f>IMDIV(K4,41)*100</f>
        <v>102.43902439024399</v>
      </c>
    </row>
    <row r="5" spans="1:14" x14ac:dyDescent="0.2">
      <c r="A5" s="7" t="s">
        <v>23</v>
      </c>
      <c r="B5">
        <v>19</v>
      </c>
      <c r="E5">
        <v>19</v>
      </c>
      <c r="F5">
        <v>31</v>
      </c>
      <c r="K5">
        <f>LARGE(B5:J5,1)</f>
        <v>31</v>
      </c>
      <c r="L5" s="7">
        <v>33</v>
      </c>
      <c r="M5">
        <f>IMDIV(B5,L5)*100</f>
        <v>57.575757575757599</v>
      </c>
      <c r="N5">
        <f>IMDIV(K5,L5)*100</f>
        <v>93.939393939393895</v>
      </c>
    </row>
    <row r="6" spans="1:14" x14ac:dyDescent="0.2">
      <c r="A6" s="7" t="s">
        <v>15</v>
      </c>
      <c r="B6">
        <v>8</v>
      </c>
      <c r="E6">
        <v>8</v>
      </c>
      <c r="F6">
        <v>20</v>
      </c>
      <c r="K6">
        <f t="shared" ref="K6:K18" si="0">LARGE(B6:J6,1)</f>
        <v>20</v>
      </c>
      <c r="L6" s="7">
        <v>15</v>
      </c>
      <c r="M6">
        <f>IMDIV(B6,L6)*100</f>
        <v>53.3333333333333</v>
      </c>
      <c r="N6">
        <f>IMDIV(K6,L6)*100</f>
        <v>133.333333333333</v>
      </c>
    </row>
    <row r="7" spans="1:14" x14ac:dyDescent="0.2">
      <c r="A7" s="7" t="s">
        <v>16</v>
      </c>
      <c r="B7">
        <v>7</v>
      </c>
      <c r="E7">
        <v>7</v>
      </c>
      <c r="F7">
        <v>15</v>
      </c>
      <c r="K7">
        <f t="shared" si="0"/>
        <v>15</v>
      </c>
      <c r="L7" s="7">
        <v>13</v>
      </c>
      <c r="M7">
        <f>IMDIV(B7,L7)*100</f>
        <v>53.846153846153797</v>
      </c>
      <c r="N7">
        <f>IMDIV(K7,L7)*100</f>
        <v>115.384615384615</v>
      </c>
    </row>
    <row r="8" spans="1:14" x14ac:dyDescent="0.2">
      <c r="A8" s="7" t="s">
        <v>17</v>
      </c>
      <c r="B8">
        <v>11</v>
      </c>
      <c r="E8">
        <v>11</v>
      </c>
      <c r="F8">
        <v>21</v>
      </c>
      <c r="K8">
        <f t="shared" si="0"/>
        <v>21</v>
      </c>
      <c r="L8" s="7" t="s">
        <v>30</v>
      </c>
      <c r="M8">
        <f>IMDIV(B8,22)*100</f>
        <v>50</v>
      </c>
      <c r="N8">
        <f>IMDIV(K8,22)*100</f>
        <v>95.454545454545496</v>
      </c>
    </row>
    <row r="9" spans="1:14" x14ac:dyDescent="0.2">
      <c r="A9" s="7" t="s">
        <v>18</v>
      </c>
      <c r="B9">
        <v>6</v>
      </c>
      <c r="E9">
        <v>6</v>
      </c>
      <c r="F9">
        <v>0</v>
      </c>
      <c r="K9">
        <f t="shared" si="0"/>
        <v>6</v>
      </c>
      <c r="L9" s="7">
        <v>8</v>
      </c>
      <c r="M9">
        <f>IMDIV(B9,L9)*100</f>
        <v>75</v>
      </c>
      <c r="N9">
        <f>IMDIV(K9,L9)*100</f>
        <v>75</v>
      </c>
    </row>
    <row r="10" spans="1:14" x14ac:dyDescent="0.2">
      <c r="A10" s="7" t="s">
        <v>19</v>
      </c>
      <c r="B10">
        <v>9</v>
      </c>
      <c r="E10">
        <v>9</v>
      </c>
      <c r="F10">
        <v>15</v>
      </c>
      <c r="K10">
        <f>LARGE(B10:J10,1)</f>
        <v>15</v>
      </c>
      <c r="L10" s="7" t="s">
        <v>31</v>
      </c>
      <c r="M10">
        <f>IMDIV(B10,18)*100</f>
        <v>50</v>
      </c>
      <c r="N10">
        <f>IMDIV(K10,18)*100</f>
        <v>83.3333333333333</v>
      </c>
    </row>
    <row r="11" spans="1:14" x14ac:dyDescent="0.2">
      <c r="A11" s="7"/>
      <c r="B11"/>
      <c r="L11" s="7"/>
    </row>
    <row r="12" spans="1:14" x14ac:dyDescent="0.2">
      <c r="A12" s="7" t="s">
        <v>28</v>
      </c>
      <c r="B12">
        <v>8</v>
      </c>
      <c r="E12">
        <v>8</v>
      </c>
      <c r="F12">
        <v>13</v>
      </c>
      <c r="K12">
        <f>LARGE(B12:J12,1)</f>
        <v>13</v>
      </c>
      <c r="L12" s="7">
        <v>12</v>
      </c>
      <c r="M12">
        <f>IMDIV(B12,34)*100</f>
        <v>23.529411764705898</v>
      </c>
      <c r="N12">
        <f>IMDIV(K12,34)*100</f>
        <v>38.235294117647101</v>
      </c>
    </row>
    <row r="13" spans="1:14" x14ac:dyDescent="0.2">
      <c r="A13" s="7" t="s">
        <v>20</v>
      </c>
      <c r="B13">
        <v>4</v>
      </c>
      <c r="E13">
        <v>4</v>
      </c>
      <c r="F13">
        <v>10</v>
      </c>
      <c r="K13">
        <f t="shared" si="0"/>
        <v>10</v>
      </c>
      <c r="L13" s="7">
        <v>9</v>
      </c>
      <c r="M13">
        <f>IMDIV(B13,L13)*100</f>
        <v>44.4444444444444</v>
      </c>
      <c r="N13">
        <f>IMDIV(K13,L13)*100</f>
        <v>111.111111111111</v>
      </c>
    </row>
    <row r="14" spans="1:14" x14ac:dyDescent="0.2">
      <c r="A14" s="7" t="s">
        <v>29</v>
      </c>
      <c r="B14">
        <v>6</v>
      </c>
      <c r="E14">
        <v>6</v>
      </c>
      <c r="F14">
        <v>14</v>
      </c>
      <c r="K14">
        <f t="shared" si="0"/>
        <v>14</v>
      </c>
      <c r="L14" s="7">
        <v>9</v>
      </c>
      <c r="M14">
        <f t="shared" ref="M14:M17" si="1">IMDIV(B14,L14)*100</f>
        <v>66.6666666666667</v>
      </c>
      <c r="N14">
        <f>IMDIV(K14,L14)*100</f>
        <v>155.555555555556</v>
      </c>
    </row>
    <row r="15" spans="1:14" x14ac:dyDescent="0.2">
      <c r="A15" s="7" t="s">
        <v>26</v>
      </c>
      <c r="B15">
        <v>5</v>
      </c>
      <c r="E15">
        <v>5</v>
      </c>
      <c r="F15">
        <v>11</v>
      </c>
      <c r="K15">
        <f t="shared" si="0"/>
        <v>11</v>
      </c>
      <c r="L15" s="7">
        <v>10</v>
      </c>
      <c r="M15">
        <f t="shared" si="1"/>
        <v>50</v>
      </c>
      <c r="N15">
        <f t="shared" ref="N15:N17" si="2">IMDIV(K15,L15)*100</f>
        <v>110.00000000000001</v>
      </c>
    </row>
    <row r="16" spans="1:14" x14ac:dyDescent="0.2">
      <c r="A16" s="7" t="s">
        <v>21</v>
      </c>
      <c r="B16">
        <v>2</v>
      </c>
      <c r="E16">
        <v>2</v>
      </c>
      <c r="F16">
        <v>8</v>
      </c>
      <c r="K16">
        <f t="shared" si="0"/>
        <v>8</v>
      </c>
      <c r="L16" s="14" t="s">
        <v>12</v>
      </c>
      <c r="M16">
        <f>IMDIV(B16,8)*100</f>
        <v>25</v>
      </c>
      <c r="N16">
        <f>IMDIV(K16,8)*100</f>
        <v>100</v>
      </c>
    </row>
    <row r="17" spans="1:14" x14ac:dyDescent="0.2">
      <c r="A17" s="7" t="s">
        <v>27</v>
      </c>
      <c r="B17">
        <v>7</v>
      </c>
      <c r="E17">
        <v>7</v>
      </c>
      <c r="F17">
        <v>14</v>
      </c>
      <c r="K17">
        <f t="shared" si="0"/>
        <v>14</v>
      </c>
      <c r="L17" s="7">
        <v>11</v>
      </c>
      <c r="M17">
        <f t="shared" si="1"/>
        <v>63.636363636363605</v>
      </c>
      <c r="N17">
        <f t="shared" si="2"/>
        <v>127.27272727272701</v>
      </c>
    </row>
    <row r="18" spans="1:14" x14ac:dyDescent="0.2">
      <c r="A18" s="7" t="s">
        <v>24</v>
      </c>
      <c r="B18">
        <v>2</v>
      </c>
      <c r="E18">
        <v>2</v>
      </c>
      <c r="F18">
        <v>6</v>
      </c>
      <c r="K18">
        <f t="shared" si="0"/>
        <v>6</v>
      </c>
      <c r="L18" s="7" t="s">
        <v>32</v>
      </c>
      <c r="M18">
        <f>IMDIV(B18,6)*100</f>
        <v>33.3333333333333</v>
      </c>
      <c r="N18">
        <f>IMDIV(K18,6)*100</f>
        <v>100</v>
      </c>
    </row>
    <row r="19" spans="1:14" x14ac:dyDescent="0.2">
      <c r="A19" s="7" t="s">
        <v>35</v>
      </c>
      <c r="L19" s="3"/>
      <c r="M19">
        <f>AVERAGE(M4:M18)</f>
        <v>50.872794509810284</v>
      </c>
      <c r="N19">
        <f>AVERAGE(N4:N18)</f>
        <v>102.93278099232184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 enableFormatConditionsCalculation="0"/>
  <dimension ref="A1:N19"/>
  <sheetViews>
    <sheetView workbookViewId="0">
      <selection activeCell="E26" sqref="E26"/>
    </sheetView>
  </sheetViews>
  <sheetFormatPr baseColWidth="10" defaultColWidth="11.5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35</v>
      </c>
      <c r="G4">
        <v>39</v>
      </c>
      <c r="I4">
        <v>50</v>
      </c>
      <c r="K4">
        <f t="shared" ref="K4:K10" si="0">LARGE(C4:J4,1)</f>
        <v>50</v>
      </c>
      <c r="L4" s="7">
        <v>41</v>
      </c>
      <c r="M4">
        <f>IMDIV('Jayden Irby'!B4,41)*100</f>
        <v>65.853658536585399</v>
      </c>
      <c r="N4">
        <f>IMDIV(K4,41)*100</f>
        <v>121.95121951219501</v>
      </c>
    </row>
    <row r="5" spans="1:14" x14ac:dyDescent="0.2">
      <c r="A5" s="7" t="s">
        <v>23</v>
      </c>
      <c r="B5">
        <v>17</v>
      </c>
      <c r="G5">
        <v>31</v>
      </c>
      <c r="I5">
        <v>31</v>
      </c>
      <c r="K5">
        <f t="shared" si="0"/>
        <v>31</v>
      </c>
      <c r="L5" s="7">
        <v>33</v>
      </c>
      <c r="M5">
        <f>IMDIV('Jayden Irby'!B5,L5)*100</f>
        <v>42.424242424242401</v>
      </c>
      <c r="N5">
        <f>IMDIV(K5,L5)*100</f>
        <v>93.939393939393895</v>
      </c>
    </row>
    <row r="6" spans="1:14" x14ac:dyDescent="0.2">
      <c r="A6" s="7" t="s">
        <v>15</v>
      </c>
      <c r="B6">
        <v>13</v>
      </c>
      <c r="G6">
        <v>13</v>
      </c>
      <c r="I6">
        <v>14</v>
      </c>
      <c r="K6">
        <f t="shared" si="0"/>
        <v>14</v>
      </c>
      <c r="L6" s="7">
        <v>15</v>
      </c>
      <c r="M6">
        <f>IMDIV('Jayden Irby'!B6,L6)*100</f>
        <v>66.6666666666667</v>
      </c>
      <c r="N6">
        <f>IMDIV(K6,L6)*100</f>
        <v>93.3333333333333</v>
      </c>
    </row>
    <row r="7" spans="1:14" x14ac:dyDescent="0.2">
      <c r="A7" s="7" t="s">
        <v>16</v>
      </c>
      <c r="B7">
        <v>13</v>
      </c>
      <c r="G7">
        <v>13</v>
      </c>
      <c r="I7">
        <v>13</v>
      </c>
      <c r="K7">
        <f t="shared" si="0"/>
        <v>13</v>
      </c>
      <c r="L7" s="7">
        <v>13</v>
      </c>
      <c r="M7">
        <f>IMDIV('Jayden Irby'!B7,L7)*100</f>
        <v>100</v>
      </c>
      <c r="N7">
        <f>IMDIV(K7,L7)*100</f>
        <v>100</v>
      </c>
    </row>
    <row r="8" spans="1:14" x14ac:dyDescent="0.2">
      <c r="A8" s="7" t="s">
        <v>17</v>
      </c>
      <c r="B8">
        <v>15</v>
      </c>
      <c r="G8">
        <v>17</v>
      </c>
      <c r="I8">
        <v>21</v>
      </c>
      <c r="K8">
        <f t="shared" si="0"/>
        <v>21</v>
      </c>
      <c r="L8" s="7" t="s">
        <v>30</v>
      </c>
      <c r="M8">
        <f>IMDIV('Jayden Irby'!B8,22)*100</f>
        <v>63.636363636363605</v>
      </c>
      <c r="N8">
        <f>IMDIV(K8,22)*100</f>
        <v>95.454545454545496</v>
      </c>
    </row>
    <row r="9" spans="1:14" x14ac:dyDescent="0.2">
      <c r="A9" s="7" t="s">
        <v>18</v>
      </c>
      <c r="B9">
        <v>7</v>
      </c>
      <c r="G9">
        <v>7</v>
      </c>
      <c r="I9">
        <v>8</v>
      </c>
      <c r="K9">
        <f t="shared" si="0"/>
        <v>8</v>
      </c>
      <c r="L9" s="7">
        <v>8</v>
      </c>
      <c r="M9">
        <f>IMDIV('Jayden Irby'!B9,L9)*100</f>
        <v>262.5</v>
      </c>
      <c r="N9">
        <f>IMDIV(K9,L9)*100</f>
        <v>100</v>
      </c>
    </row>
    <row r="10" spans="1:14" x14ac:dyDescent="0.2">
      <c r="A10" s="7" t="s">
        <v>19</v>
      </c>
      <c r="B10">
        <v>7</v>
      </c>
      <c r="G10">
        <v>12</v>
      </c>
      <c r="I10">
        <v>14.5</v>
      </c>
      <c r="K10">
        <f t="shared" si="0"/>
        <v>14.5</v>
      </c>
      <c r="L10" s="7" t="s">
        <v>31</v>
      </c>
      <c r="M10">
        <f>IMDIV('Jayden Irby'!B10,18)*100</f>
        <v>38.8888888888889</v>
      </c>
      <c r="N10">
        <f>IMDIV(K10,18)*100</f>
        <v>80.5555555555556</v>
      </c>
    </row>
    <row r="11" spans="1:14" x14ac:dyDescent="0.2">
      <c r="A11" s="7"/>
      <c r="L11" s="7"/>
    </row>
    <row r="12" spans="1:14" x14ac:dyDescent="0.2">
      <c r="A12" s="7" t="s">
        <v>28</v>
      </c>
      <c r="B12">
        <v>6</v>
      </c>
      <c r="G12">
        <v>11</v>
      </c>
      <c r="I12">
        <v>11</v>
      </c>
      <c r="K12">
        <f t="shared" ref="K12:K18" si="1">LARGE(C12:J12,1)</f>
        <v>11</v>
      </c>
      <c r="L12" s="7">
        <v>12</v>
      </c>
      <c r="M12">
        <f>IMDIV('Jayden Irby'!B12,34)*100</f>
        <v>14.705882352941199</v>
      </c>
      <c r="N12">
        <f>IMDIV(K12,34)*100</f>
        <v>32.352941176470601</v>
      </c>
    </row>
    <row r="13" spans="1:14" x14ac:dyDescent="0.2">
      <c r="A13" s="7" t="s">
        <v>20</v>
      </c>
      <c r="B13">
        <v>7</v>
      </c>
      <c r="G13">
        <v>7</v>
      </c>
      <c r="I13">
        <v>7</v>
      </c>
      <c r="K13">
        <f t="shared" si="1"/>
        <v>7</v>
      </c>
      <c r="L13" s="7">
        <v>9</v>
      </c>
      <c r="M13">
        <f>IMDIV('Jayden Irby'!B13,L13)*100</f>
        <v>55.5555555555556</v>
      </c>
      <c r="N13">
        <f>IMDIV(K13,L13)*100</f>
        <v>77.7777777777778</v>
      </c>
    </row>
    <row r="14" spans="1:14" x14ac:dyDescent="0.2">
      <c r="A14" s="7" t="s">
        <v>29</v>
      </c>
      <c r="B14">
        <v>7</v>
      </c>
      <c r="G14">
        <v>11</v>
      </c>
      <c r="I14">
        <v>5</v>
      </c>
      <c r="K14">
        <f t="shared" si="1"/>
        <v>11</v>
      </c>
      <c r="L14" s="7">
        <v>9</v>
      </c>
      <c r="M14">
        <f>IMDIV('Jayden Irby'!B14,L14)*100</f>
        <v>66.6666666666667</v>
      </c>
      <c r="N14">
        <f>IMDIV(K14,L14)*100</f>
        <v>122.22222222222202</v>
      </c>
    </row>
    <row r="15" spans="1:14" x14ac:dyDescent="0.2">
      <c r="A15" s="7" t="s">
        <v>26</v>
      </c>
      <c r="B15">
        <v>5</v>
      </c>
      <c r="G15">
        <v>9</v>
      </c>
      <c r="I15">
        <v>0</v>
      </c>
      <c r="K15">
        <f t="shared" si="1"/>
        <v>9</v>
      </c>
      <c r="L15" s="7">
        <v>10</v>
      </c>
      <c r="M15">
        <f>IMDIV('Jayden Irby'!B15,L15)*100</f>
        <v>50</v>
      </c>
      <c r="N15">
        <f t="shared" ref="N15:N17" si="2">IMDIV(K15,L15)*100</f>
        <v>90</v>
      </c>
    </row>
    <row r="16" spans="1:14" x14ac:dyDescent="0.2">
      <c r="A16" s="7" t="s">
        <v>21</v>
      </c>
      <c r="B16">
        <v>4</v>
      </c>
      <c r="G16">
        <v>0</v>
      </c>
      <c r="I16">
        <v>0</v>
      </c>
      <c r="K16">
        <f t="shared" si="1"/>
        <v>0</v>
      </c>
      <c r="L16" s="14" t="s">
        <v>12</v>
      </c>
      <c r="M16">
        <f>IMDIV('Jayden Irby'!B16,8)*100</f>
        <v>62.5</v>
      </c>
      <c r="N16">
        <f>IMDIV(K16,8)*100</f>
        <v>0</v>
      </c>
    </row>
    <row r="17" spans="1:14" x14ac:dyDescent="0.2">
      <c r="A17" s="7" t="s">
        <v>27</v>
      </c>
      <c r="B17">
        <v>6</v>
      </c>
      <c r="G17">
        <v>9</v>
      </c>
      <c r="I17">
        <v>0</v>
      </c>
      <c r="K17">
        <f t="shared" si="1"/>
        <v>9</v>
      </c>
      <c r="L17" s="7">
        <v>11</v>
      </c>
      <c r="M17">
        <f>IMDIV('Jayden Irby'!B17,L17)*100</f>
        <v>63.636363636363605</v>
      </c>
      <c r="N17">
        <f t="shared" si="2"/>
        <v>81.818181818181799</v>
      </c>
    </row>
    <row r="18" spans="1:14" x14ac:dyDescent="0.2">
      <c r="A18" s="7" t="s">
        <v>24</v>
      </c>
      <c r="B18">
        <v>2</v>
      </c>
      <c r="G18">
        <v>0</v>
      </c>
      <c r="I18">
        <v>0</v>
      </c>
      <c r="K18">
        <f t="shared" si="1"/>
        <v>0</v>
      </c>
      <c r="L18" s="7" t="s">
        <v>32</v>
      </c>
      <c r="M18">
        <f>IMDIV('Jayden Irby'!B18,6)*100</f>
        <v>50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71.645306311733876</v>
      </c>
      <c r="N19">
        <f>AVERAGE(N4:N18)</f>
        <v>77.8146550564054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 enableFormatConditionsCalculation="0"/>
  <dimension ref="A1:N19"/>
  <sheetViews>
    <sheetView view="pageLayout" workbookViewId="0">
      <selection activeCell="P22" sqref="P22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45</v>
      </c>
      <c r="G4">
        <v>45</v>
      </c>
      <c r="H4">
        <v>45</v>
      </c>
      <c r="K4">
        <f>LARGE(B4:J4,1)</f>
        <v>45</v>
      </c>
      <c r="L4" s="7">
        <v>41</v>
      </c>
      <c r="M4">
        <f>IMDIV(B4,41)*100</f>
        <v>109.756097560976</v>
      </c>
      <c r="N4">
        <f>IMDIV(K4,41)*100</f>
        <v>109.756097560976</v>
      </c>
    </row>
    <row r="5" spans="1:14" x14ac:dyDescent="0.2">
      <c r="A5" s="7" t="s">
        <v>23</v>
      </c>
      <c r="B5">
        <v>36</v>
      </c>
      <c r="G5">
        <v>36</v>
      </c>
      <c r="H5">
        <v>36</v>
      </c>
      <c r="K5">
        <f>LARGE(B5:J5,1)</f>
        <v>36</v>
      </c>
      <c r="L5" s="7">
        <v>33</v>
      </c>
      <c r="M5">
        <f>IMDIV(B5,L5)*100</f>
        <v>109.09090909090899</v>
      </c>
      <c r="N5">
        <f>IMDIV(K5,L5)*100</f>
        <v>109.09090909090899</v>
      </c>
    </row>
    <row r="6" spans="1:14" x14ac:dyDescent="0.2">
      <c r="A6" s="7" t="s">
        <v>15</v>
      </c>
      <c r="B6">
        <v>16</v>
      </c>
      <c r="G6">
        <v>16</v>
      </c>
      <c r="H6">
        <v>15</v>
      </c>
      <c r="K6">
        <f t="shared" ref="K6:K18" si="0">LARGE(B6:J6,1)</f>
        <v>16</v>
      </c>
      <c r="L6" s="7">
        <v>15</v>
      </c>
      <c r="M6">
        <f>IMDIV(B6,L6)*100</f>
        <v>106.666666666667</v>
      </c>
      <c r="N6">
        <f>IMDIV(K6,L6)*100</f>
        <v>106.666666666667</v>
      </c>
    </row>
    <row r="7" spans="1:14" x14ac:dyDescent="0.2">
      <c r="A7" s="7" t="s">
        <v>16</v>
      </c>
      <c r="B7">
        <v>11</v>
      </c>
      <c r="G7">
        <v>11</v>
      </c>
      <c r="H7">
        <v>12</v>
      </c>
      <c r="K7">
        <f t="shared" si="0"/>
        <v>12</v>
      </c>
      <c r="L7" s="7">
        <v>13</v>
      </c>
      <c r="M7">
        <f>IMDIV(B7,L7)*100</f>
        <v>84.615384615384599</v>
      </c>
      <c r="N7">
        <f>IMDIV(K7,L7)*100</f>
        <v>92.307692307692307</v>
      </c>
    </row>
    <row r="8" spans="1:14" x14ac:dyDescent="0.2">
      <c r="A8" s="7" t="s">
        <v>17</v>
      </c>
      <c r="B8">
        <v>24</v>
      </c>
      <c r="G8">
        <v>24</v>
      </c>
      <c r="H8">
        <v>22</v>
      </c>
      <c r="K8">
        <f t="shared" si="0"/>
        <v>24</v>
      </c>
      <c r="L8" s="7" t="s">
        <v>30</v>
      </c>
      <c r="M8">
        <f>IMDIV(B8,22)*100</f>
        <v>109.09090909090899</v>
      </c>
      <c r="N8">
        <f>IMDIV(K8,22)*100</f>
        <v>109.09090909090899</v>
      </c>
    </row>
    <row r="9" spans="1:14" x14ac:dyDescent="0.2">
      <c r="A9" s="7" t="s">
        <v>18</v>
      </c>
      <c r="B9">
        <v>7</v>
      </c>
      <c r="G9">
        <v>7</v>
      </c>
      <c r="H9">
        <v>6</v>
      </c>
      <c r="K9">
        <f t="shared" si="0"/>
        <v>7</v>
      </c>
      <c r="L9" s="7">
        <v>8</v>
      </c>
      <c r="M9">
        <f>IMDIV(B9,L9)*100</f>
        <v>87.5</v>
      </c>
      <c r="N9">
        <f>IMDIV(K9,L9)*100</f>
        <v>87.5</v>
      </c>
    </row>
    <row r="10" spans="1:14" x14ac:dyDescent="0.2">
      <c r="A10" s="7" t="s">
        <v>19</v>
      </c>
      <c r="B10">
        <v>18</v>
      </c>
      <c r="G10">
        <v>18</v>
      </c>
      <c r="H10">
        <v>19</v>
      </c>
      <c r="K10">
        <f>LARGE(B10:J10,1)</f>
        <v>19</v>
      </c>
      <c r="L10" s="7" t="s">
        <v>31</v>
      </c>
      <c r="M10">
        <f>IMDIV(B10,18)*100</f>
        <v>100</v>
      </c>
      <c r="N10">
        <f>IMDIV(K10,18)*100</f>
        <v>105.555555555556</v>
      </c>
    </row>
    <row r="11" spans="1:14" x14ac:dyDescent="0.2">
      <c r="A11" s="7"/>
      <c r="B11"/>
      <c r="L11" s="7"/>
    </row>
    <row r="12" spans="1:14" x14ac:dyDescent="0.2">
      <c r="A12" s="7" t="s">
        <v>28</v>
      </c>
      <c r="B12">
        <v>12</v>
      </c>
      <c r="G12">
        <v>12</v>
      </c>
      <c r="H12">
        <v>12</v>
      </c>
      <c r="K12">
        <f>LARGE(B12:J12,1)</f>
        <v>12</v>
      </c>
      <c r="L12" s="7">
        <v>12</v>
      </c>
      <c r="M12">
        <f>IMDIV(B12,34)*100</f>
        <v>35.294117647058798</v>
      </c>
      <c r="N12">
        <f>IMDIV(K12,34)*100</f>
        <v>35.294117647058798</v>
      </c>
    </row>
    <row r="13" spans="1:14" x14ac:dyDescent="0.2">
      <c r="A13" s="7" t="s">
        <v>20</v>
      </c>
      <c r="B13">
        <v>11</v>
      </c>
      <c r="G13">
        <v>11</v>
      </c>
      <c r="H13">
        <v>10</v>
      </c>
      <c r="K13">
        <f t="shared" si="0"/>
        <v>11</v>
      </c>
      <c r="L13" s="7">
        <v>9</v>
      </c>
      <c r="M13">
        <f>IMDIV(B13,L13)*100</f>
        <v>122.22222222222202</v>
      </c>
      <c r="N13">
        <f>IMDIV(K13,L13)*100</f>
        <v>122.22222222222202</v>
      </c>
    </row>
    <row r="14" spans="1:14" x14ac:dyDescent="0.2">
      <c r="A14" s="7" t="s">
        <v>29</v>
      </c>
      <c r="B14">
        <v>13</v>
      </c>
      <c r="G14">
        <v>13</v>
      </c>
      <c r="H14">
        <v>10</v>
      </c>
      <c r="K14">
        <f t="shared" si="0"/>
        <v>13</v>
      </c>
      <c r="L14" s="7">
        <v>9</v>
      </c>
      <c r="M14">
        <f t="shared" ref="M14:M17" si="1">IMDIV(B14,L14)*100</f>
        <v>144.444444444444</v>
      </c>
      <c r="N14">
        <f>IMDIV(K14,L14)*100</f>
        <v>144.444444444444</v>
      </c>
    </row>
    <row r="15" spans="1:14" x14ac:dyDescent="0.2">
      <c r="A15" s="7" t="s">
        <v>26</v>
      </c>
      <c r="B15">
        <v>7</v>
      </c>
      <c r="G15">
        <v>7</v>
      </c>
      <c r="H15">
        <v>10</v>
      </c>
      <c r="K15">
        <f t="shared" si="0"/>
        <v>10</v>
      </c>
      <c r="L15" s="7">
        <v>10</v>
      </c>
      <c r="M15">
        <f t="shared" si="1"/>
        <v>70</v>
      </c>
      <c r="N15">
        <f t="shared" ref="N15:N17" si="2">IMDIV(K15,L15)*100</f>
        <v>100</v>
      </c>
    </row>
    <row r="16" spans="1:14" x14ac:dyDescent="0.2">
      <c r="A16" s="7" t="s">
        <v>21</v>
      </c>
      <c r="B16">
        <v>17</v>
      </c>
      <c r="G16">
        <v>17</v>
      </c>
      <c r="H16">
        <v>9</v>
      </c>
      <c r="K16">
        <f t="shared" si="0"/>
        <v>17</v>
      </c>
      <c r="L16" s="14" t="s">
        <v>12</v>
      </c>
      <c r="M16">
        <f>IMDIV(B16,8)*100</f>
        <v>212.5</v>
      </c>
      <c r="N16">
        <f>IMDIV(K16,8)*100</f>
        <v>212.5</v>
      </c>
    </row>
    <row r="17" spans="1:14" x14ac:dyDescent="0.2">
      <c r="A17" s="7" t="s">
        <v>27</v>
      </c>
      <c r="B17">
        <v>14</v>
      </c>
      <c r="G17">
        <v>14</v>
      </c>
      <c r="H17">
        <v>12</v>
      </c>
      <c r="K17">
        <f t="shared" si="0"/>
        <v>14</v>
      </c>
      <c r="L17" s="7">
        <v>11</v>
      </c>
      <c r="M17">
        <f t="shared" si="1"/>
        <v>127.27272727272701</v>
      </c>
      <c r="N17">
        <f t="shared" si="2"/>
        <v>127.27272727272701</v>
      </c>
    </row>
    <row r="18" spans="1:14" x14ac:dyDescent="0.2">
      <c r="A18" s="7" t="s">
        <v>24</v>
      </c>
      <c r="B18">
        <v>8</v>
      </c>
      <c r="G18">
        <v>8</v>
      </c>
      <c r="H18">
        <v>6</v>
      </c>
      <c r="K18">
        <f t="shared" si="0"/>
        <v>8</v>
      </c>
      <c r="L18" s="7" t="s">
        <v>32</v>
      </c>
      <c r="M18">
        <f>IMDIV(B18,6)*100</f>
        <v>133.333333333333</v>
      </c>
      <c r="N18">
        <f>IMDIV(K18,6)*100</f>
        <v>133.333333333333</v>
      </c>
    </row>
    <row r="19" spans="1:14" x14ac:dyDescent="0.2">
      <c r="A19" s="7" t="s">
        <v>35</v>
      </c>
      <c r="L19" s="3"/>
      <c r="M19">
        <f>AVERAGE(M4:M18)</f>
        <v>110.84191513890218</v>
      </c>
      <c r="N19">
        <f>AVERAGE(N4:N18)</f>
        <v>113.93104822803529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 enableFormatConditionsCalculation="0"/>
  <dimension ref="A1:N19"/>
  <sheetViews>
    <sheetView view="pageLayout" workbookViewId="0">
      <selection activeCell="I25" sqref="I25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G4">
        <v>37</v>
      </c>
      <c r="H4">
        <v>41</v>
      </c>
      <c r="K4">
        <f>LARGE(B4:J4,1)</f>
        <v>41</v>
      </c>
      <c r="L4" s="7">
        <v>41</v>
      </c>
      <c r="M4">
        <f>IMDIV(B4,41)*100</f>
        <v>0</v>
      </c>
      <c r="N4">
        <f>IMDIV(K4,41)*100</f>
        <v>100</v>
      </c>
    </row>
    <row r="5" spans="1:14" x14ac:dyDescent="0.2">
      <c r="A5" s="7" t="s">
        <v>23</v>
      </c>
      <c r="B5" s="8"/>
      <c r="G5">
        <v>21</v>
      </c>
      <c r="H5">
        <v>23</v>
      </c>
      <c r="K5">
        <f>LARGE(B5:J5,1)</f>
        <v>23</v>
      </c>
      <c r="L5" s="7">
        <v>33</v>
      </c>
      <c r="M5">
        <f>IMDIV(B5,L5)*100</f>
        <v>0</v>
      </c>
      <c r="N5">
        <f>IMDIV(K5,L5)*100</f>
        <v>69.696969696969703</v>
      </c>
    </row>
    <row r="6" spans="1:14" x14ac:dyDescent="0.2">
      <c r="A6" s="7" t="s">
        <v>15</v>
      </c>
      <c r="B6" s="8"/>
      <c r="G6">
        <v>10</v>
      </c>
      <c r="H6">
        <v>16</v>
      </c>
      <c r="K6">
        <f t="shared" ref="K6:K18" si="0">LARGE(B6:J6,1)</f>
        <v>16</v>
      </c>
      <c r="L6" s="7">
        <v>15</v>
      </c>
      <c r="M6">
        <f>IMDIV(B6,L6)*100</f>
        <v>0</v>
      </c>
      <c r="N6">
        <f>IMDIV(K6,L6)*100</f>
        <v>106.666666666667</v>
      </c>
    </row>
    <row r="7" spans="1:14" x14ac:dyDescent="0.2">
      <c r="A7" s="7" t="s">
        <v>16</v>
      </c>
      <c r="B7" s="8"/>
      <c r="G7">
        <v>9</v>
      </c>
      <c r="H7">
        <v>13</v>
      </c>
      <c r="K7">
        <f t="shared" si="0"/>
        <v>13</v>
      </c>
      <c r="L7" s="7">
        <v>13</v>
      </c>
      <c r="M7">
        <f>IMDIV(B7,L7)*100</f>
        <v>0</v>
      </c>
      <c r="N7">
        <f>IMDIV(K7,L7)*100</f>
        <v>100</v>
      </c>
    </row>
    <row r="8" spans="1:14" x14ac:dyDescent="0.2">
      <c r="A8" s="7" t="s">
        <v>17</v>
      </c>
      <c r="B8" s="8"/>
      <c r="G8">
        <v>17</v>
      </c>
      <c r="H8">
        <v>8</v>
      </c>
      <c r="K8">
        <f t="shared" si="0"/>
        <v>17</v>
      </c>
      <c r="L8" s="7" t="s">
        <v>30</v>
      </c>
      <c r="M8">
        <f>IMDIV(B8,22)*100</f>
        <v>0</v>
      </c>
      <c r="N8">
        <f>IMDIV(K8,22)*100</f>
        <v>77.272727272727309</v>
      </c>
    </row>
    <row r="9" spans="1:14" x14ac:dyDescent="0.2">
      <c r="A9" s="7" t="s">
        <v>18</v>
      </c>
      <c r="B9" s="8"/>
      <c r="G9">
        <v>9</v>
      </c>
      <c r="H9">
        <v>8</v>
      </c>
      <c r="K9">
        <f t="shared" si="0"/>
        <v>9</v>
      </c>
      <c r="L9" s="7">
        <v>8</v>
      </c>
      <c r="M9">
        <f>IMDIV(B9,L9)*100</f>
        <v>0</v>
      </c>
      <c r="N9">
        <f>IMDIV(K9,L9)*100</f>
        <v>112.5</v>
      </c>
    </row>
    <row r="10" spans="1:14" x14ac:dyDescent="0.2">
      <c r="A10" s="7" t="s">
        <v>19</v>
      </c>
      <c r="B10" s="8"/>
      <c r="G10">
        <v>7</v>
      </c>
      <c r="H10">
        <v>10</v>
      </c>
      <c r="K10">
        <f>LARGE(B10:J10,1)</f>
        <v>10</v>
      </c>
      <c r="L10" s="7" t="s">
        <v>31</v>
      </c>
      <c r="M10">
        <f>IMDIV(B10,18)*100</f>
        <v>0</v>
      </c>
      <c r="N10">
        <f>IMDIV(K10,18)*100</f>
        <v>55.5555555555556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G12">
        <v>4</v>
      </c>
      <c r="H12">
        <v>11</v>
      </c>
      <c r="K12">
        <f>LARGE(B12:J12,1)</f>
        <v>11</v>
      </c>
      <c r="L12" s="7">
        <v>12</v>
      </c>
      <c r="M12">
        <f>IMDIV(B12,34)*100</f>
        <v>0</v>
      </c>
      <c r="N12">
        <f>IMDIV(K12,34)*100</f>
        <v>32.352941176470601</v>
      </c>
    </row>
    <row r="13" spans="1:14" x14ac:dyDescent="0.2">
      <c r="A13" s="7" t="s">
        <v>20</v>
      </c>
      <c r="B13" s="8"/>
      <c r="G13">
        <v>8</v>
      </c>
      <c r="H13">
        <v>8</v>
      </c>
      <c r="K13">
        <f t="shared" si="0"/>
        <v>8</v>
      </c>
      <c r="L13" s="7">
        <v>9</v>
      </c>
      <c r="M13">
        <f>IMDIV(B13,L13)*100</f>
        <v>0</v>
      </c>
      <c r="N13">
        <f>IMDIV(K13,L13)*100</f>
        <v>88.8888888888889</v>
      </c>
    </row>
    <row r="14" spans="1:14" x14ac:dyDescent="0.2">
      <c r="A14" s="7" t="s">
        <v>29</v>
      </c>
      <c r="B14" s="8"/>
      <c r="G14">
        <v>6</v>
      </c>
      <c r="H14">
        <v>7</v>
      </c>
      <c r="K14">
        <f t="shared" si="0"/>
        <v>7</v>
      </c>
      <c r="L14" s="7">
        <v>9</v>
      </c>
      <c r="M14">
        <f t="shared" ref="M14:M17" si="1">IMDIV(B14,L14)*100</f>
        <v>0</v>
      </c>
      <c r="N14">
        <f>IMDIV(K14,L14)*100</f>
        <v>77.7777777777778</v>
      </c>
    </row>
    <row r="15" spans="1:14" x14ac:dyDescent="0.2">
      <c r="A15" s="7" t="s">
        <v>26</v>
      </c>
      <c r="B15" s="8"/>
      <c r="G15">
        <v>7</v>
      </c>
      <c r="H15">
        <v>6</v>
      </c>
      <c r="K15">
        <f t="shared" si="0"/>
        <v>7</v>
      </c>
      <c r="L15" s="7">
        <v>10</v>
      </c>
      <c r="M15">
        <f t="shared" si="1"/>
        <v>0</v>
      </c>
      <c r="N15">
        <f t="shared" ref="N15:N17" si="2">IMDIV(K15,L15)*100</f>
        <v>70</v>
      </c>
    </row>
    <row r="16" spans="1:14" x14ac:dyDescent="0.2">
      <c r="A16" s="7" t="s">
        <v>21</v>
      </c>
      <c r="B16" s="8"/>
      <c r="G16">
        <v>5</v>
      </c>
      <c r="H16">
        <v>7</v>
      </c>
      <c r="K16">
        <f t="shared" si="0"/>
        <v>7</v>
      </c>
      <c r="L16" s="14" t="s">
        <v>12</v>
      </c>
      <c r="M16">
        <f>IMDIV(B16,8)*100</f>
        <v>0</v>
      </c>
      <c r="N16">
        <f>IMDIV(K16,8)*100</f>
        <v>87.5</v>
      </c>
    </row>
    <row r="17" spans="1:14" x14ac:dyDescent="0.2">
      <c r="A17" s="7" t="s">
        <v>27</v>
      </c>
      <c r="B17" s="8"/>
      <c r="G17">
        <v>7</v>
      </c>
      <c r="H17">
        <v>6</v>
      </c>
      <c r="K17">
        <f t="shared" si="0"/>
        <v>7</v>
      </c>
      <c r="L17" s="7">
        <v>11</v>
      </c>
      <c r="M17">
        <f t="shared" si="1"/>
        <v>0</v>
      </c>
      <c r="N17">
        <f t="shared" si="2"/>
        <v>63.636363636363605</v>
      </c>
    </row>
    <row r="18" spans="1:14" x14ac:dyDescent="0.2">
      <c r="A18" s="7" t="s">
        <v>24</v>
      </c>
      <c r="B18" s="8"/>
      <c r="G18">
        <v>3</v>
      </c>
      <c r="H18">
        <v>5</v>
      </c>
      <c r="K18">
        <f t="shared" si="0"/>
        <v>5</v>
      </c>
      <c r="L18" s="7" t="s">
        <v>32</v>
      </c>
      <c r="M18">
        <f>IMDIV(B18,6)*100</f>
        <v>0</v>
      </c>
      <c r="N18">
        <f>IMDIV(K18,6)*100</f>
        <v>83.3333333333333</v>
      </c>
    </row>
    <row r="19" spans="1:14" x14ac:dyDescent="0.2">
      <c r="A19" s="7" t="s">
        <v>35</v>
      </c>
      <c r="L19" s="3"/>
      <c r="N19">
        <f>AVERAGE(N4:N18)</f>
        <v>80.370087428910992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 enableFormatConditionsCalculation="0">
    <tabColor rgb="FFFF0000"/>
  </sheetPr>
  <dimension ref="A1:N19"/>
  <sheetViews>
    <sheetView view="pageLayout" workbookViewId="0">
      <selection activeCell="K20" sqref="K20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37</v>
      </c>
      <c r="G4">
        <v>37</v>
      </c>
      <c r="I4">
        <v>45</v>
      </c>
      <c r="K4">
        <f>LARGE(B4:J4,1)</f>
        <v>45</v>
      </c>
      <c r="L4" s="7">
        <v>41</v>
      </c>
      <c r="M4">
        <f>IMDIV(B4,41)*100</f>
        <v>90.24390243902441</v>
      </c>
      <c r="N4">
        <f>IMDIV(K4,41)*100</f>
        <v>109.756097560976</v>
      </c>
    </row>
    <row r="5" spans="1:14" x14ac:dyDescent="0.2">
      <c r="A5" s="7" t="s">
        <v>23</v>
      </c>
      <c r="B5">
        <v>21</v>
      </c>
      <c r="G5">
        <v>21</v>
      </c>
      <c r="I5">
        <v>35</v>
      </c>
      <c r="K5">
        <f>LARGE(B5:J5,1)</f>
        <v>35</v>
      </c>
      <c r="L5" s="7">
        <v>33</v>
      </c>
      <c r="M5">
        <f>IMDIV(B5,L5)*100</f>
        <v>63.636363636363605</v>
      </c>
      <c r="N5">
        <f>IMDIV(K5,L5)*100</f>
        <v>106.06060606060601</v>
      </c>
    </row>
    <row r="6" spans="1:14" x14ac:dyDescent="0.2">
      <c r="A6" s="7" t="s">
        <v>15</v>
      </c>
      <c r="B6">
        <v>10</v>
      </c>
      <c r="G6">
        <v>10</v>
      </c>
      <c r="I6">
        <v>10</v>
      </c>
      <c r="K6">
        <f t="shared" ref="K6:K18" si="0">LARGE(B6:J6,1)</f>
        <v>10</v>
      </c>
      <c r="L6" s="7">
        <v>15</v>
      </c>
      <c r="M6">
        <f>IMDIV(B6,L6)*100</f>
        <v>66.6666666666667</v>
      </c>
      <c r="N6">
        <f>IMDIV(K6,L6)*100</f>
        <v>66.6666666666667</v>
      </c>
    </row>
    <row r="7" spans="1:14" x14ac:dyDescent="0.2">
      <c r="A7" s="7" t="s">
        <v>16</v>
      </c>
      <c r="B7">
        <v>9</v>
      </c>
      <c r="G7">
        <v>9</v>
      </c>
      <c r="I7">
        <v>12</v>
      </c>
      <c r="K7">
        <f t="shared" si="0"/>
        <v>12</v>
      </c>
      <c r="L7" s="7">
        <v>13</v>
      </c>
      <c r="M7">
        <f>IMDIV(B7,L7)*100</f>
        <v>69.230769230769198</v>
      </c>
      <c r="N7">
        <f>IMDIV(K7,L7)*100</f>
        <v>92.307692307692307</v>
      </c>
    </row>
    <row r="8" spans="1:14" x14ac:dyDescent="0.2">
      <c r="A8" s="7" t="s">
        <v>17</v>
      </c>
      <c r="B8">
        <v>17</v>
      </c>
      <c r="G8">
        <v>17</v>
      </c>
      <c r="I8">
        <v>22</v>
      </c>
      <c r="K8">
        <f t="shared" si="0"/>
        <v>22</v>
      </c>
      <c r="L8" s="7" t="s">
        <v>30</v>
      </c>
      <c r="M8">
        <f>IMDIV(B8,22)*100</f>
        <v>77.272727272727309</v>
      </c>
      <c r="N8">
        <f>IMDIV(K8,22)*100</f>
        <v>100</v>
      </c>
    </row>
    <row r="9" spans="1:14" x14ac:dyDescent="0.2">
      <c r="A9" s="7" t="s">
        <v>18</v>
      </c>
      <c r="B9">
        <v>9</v>
      </c>
      <c r="G9">
        <v>9</v>
      </c>
      <c r="I9">
        <v>8</v>
      </c>
      <c r="K9">
        <f t="shared" si="0"/>
        <v>9</v>
      </c>
      <c r="L9" s="7">
        <v>8</v>
      </c>
      <c r="M9">
        <f>IMDIV(B9,L9)*100</f>
        <v>112.5</v>
      </c>
      <c r="N9">
        <f>IMDIV(K9,L9)*100</f>
        <v>112.5</v>
      </c>
    </row>
    <row r="10" spans="1:14" x14ac:dyDescent="0.2">
      <c r="A10" s="7" t="s">
        <v>19</v>
      </c>
      <c r="B10">
        <v>7</v>
      </c>
      <c r="G10">
        <v>7</v>
      </c>
      <c r="I10">
        <v>12</v>
      </c>
      <c r="K10">
        <f>LARGE(B10:J10,1)</f>
        <v>12</v>
      </c>
      <c r="L10" s="7" t="s">
        <v>31</v>
      </c>
      <c r="M10">
        <f>IMDIV(B10,18)*100</f>
        <v>38.8888888888889</v>
      </c>
      <c r="N10">
        <f>IMDIV(K10,18)*100</f>
        <v>66.6666666666667</v>
      </c>
    </row>
    <row r="11" spans="1:14" x14ac:dyDescent="0.2">
      <c r="A11" s="7"/>
      <c r="B11"/>
      <c r="L11" s="7"/>
    </row>
    <row r="12" spans="1:14" x14ac:dyDescent="0.2">
      <c r="A12" s="7" t="s">
        <v>28</v>
      </c>
      <c r="B12">
        <v>4</v>
      </c>
      <c r="G12">
        <v>4</v>
      </c>
      <c r="I12">
        <v>13</v>
      </c>
      <c r="K12">
        <f>LARGE(B12:J12,1)</f>
        <v>13</v>
      </c>
      <c r="L12" s="7">
        <v>12</v>
      </c>
      <c r="M12">
        <f>IMDIV(B12,34)*100</f>
        <v>11.764705882352899</v>
      </c>
      <c r="N12">
        <f>IMDIV(K12,34)*100</f>
        <v>38.235294117647101</v>
      </c>
    </row>
    <row r="13" spans="1:14" x14ac:dyDescent="0.2">
      <c r="A13" s="7" t="s">
        <v>20</v>
      </c>
      <c r="B13">
        <v>8</v>
      </c>
      <c r="G13">
        <v>8</v>
      </c>
      <c r="I13">
        <v>9</v>
      </c>
      <c r="K13">
        <f t="shared" si="0"/>
        <v>9</v>
      </c>
      <c r="L13" s="7">
        <v>9</v>
      </c>
      <c r="M13">
        <f>IMDIV(B13,L13)*100</f>
        <v>88.8888888888889</v>
      </c>
      <c r="N13">
        <f>IMDIV(K13,L13)*100</f>
        <v>100</v>
      </c>
    </row>
    <row r="14" spans="1:14" x14ac:dyDescent="0.2">
      <c r="A14" s="7" t="s">
        <v>29</v>
      </c>
      <c r="B14">
        <v>6</v>
      </c>
      <c r="G14">
        <v>6</v>
      </c>
      <c r="I14">
        <v>10</v>
      </c>
      <c r="K14">
        <f t="shared" si="0"/>
        <v>10</v>
      </c>
      <c r="L14" s="7">
        <v>9</v>
      </c>
      <c r="M14">
        <f t="shared" ref="M14:M17" si="1">IMDIV(B14,L14)*100</f>
        <v>66.6666666666667</v>
      </c>
      <c r="N14">
        <f>IMDIV(K14,L14)*100</f>
        <v>111.111111111111</v>
      </c>
    </row>
    <row r="15" spans="1:14" x14ac:dyDescent="0.2">
      <c r="A15" s="7" t="s">
        <v>26</v>
      </c>
      <c r="B15">
        <v>7</v>
      </c>
      <c r="G15">
        <v>7</v>
      </c>
      <c r="I15">
        <v>8</v>
      </c>
      <c r="K15">
        <f t="shared" si="0"/>
        <v>8</v>
      </c>
      <c r="L15" s="7">
        <v>10</v>
      </c>
      <c r="M15">
        <f t="shared" si="1"/>
        <v>70</v>
      </c>
      <c r="N15">
        <f t="shared" ref="N15:N17" si="2">IMDIV(K15,L15)*100</f>
        <v>80</v>
      </c>
    </row>
    <row r="16" spans="1:14" x14ac:dyDescent="0.2">
      <c r="A16" s="7" t="s">
        <v>21</v>
      </c>
      <c r="B16">
        <v>5</v>
      </c>
      <c r="G16">
        <v>5</v>
      </c>
      <c r="I16">
        <v>10</v>
      </c>
      <c r="K16">
        <f t="shared" si="0"/>
        <v>10</v>
      </c>
      <c r="L16" s="14" t="s">
        <v>12</v>
      </c>
      <c r="M16">
        <f>IMDIV(B16,8)*100</f>
        <v>62.5</v>
      </c>
      <c r="N16">
        <f>IMDIV(K16,8)*100</f>
        <v>125</v>
      </c>
    </row>
    <row r="17" spans="1:14" x14ac:dyDescent="0.2">
      <c r="A17" s="7" t="s">
        <v>27</v>
      </c>
      <c r="B17">
        <v>7</v>
      </c>
      <c r="G17">
        <v>7</v>
      </c>
      <c r="I17">
        <v>10</v>
      </c>
      <c r="K17">
        <f t="shared" si="0"/>
        <v>10</v>
      </c>
      <c r="L17" s="7">
        <v>11</v>
      </c>
      <c r="M17">
        <f t="shared" si="1"/>
        <v>63.636363636363605</v>
      </c>
      <c r="N17">
        <f t="shared" si="2"/>
        <v>90.909090909090892</v>
      </c>
    </row>
    <row r="18" spans="1:14" x14ac:dyDescent="0.2">
      <c r="A18" s="7" t="s">
        <v>24</v>
      </c>
      <c r="B18">
        <v>3</v>
      </c>
      <c r="G18">
        <v>3</v>
      </c>
      <c r="I18">
        <v>6</v>
      </c>
      <c r="K18">
        <f t="shared" si="0"/>
        <v>6</v>
      </c>
      <c r="L18" s="7" t="s">
        <v>32</v>
      </c>
      <c r="M18">
        <f>IMDIV(B18,6)*100</f>
        <v>50</v>
      </c>
      <c r="N18">
        <f>IMDIV(K18,6)*100</f>
        <v>100</v>
      </c>
    </row>
    <row r="19" spans="1:14" x14ac:dyDescent="0.2">
      <c r="A19" s="7" t="s">
        <v>35</v>
      </c>
      <c r="L19" s="3"/>
      <c r="M19">
        <f>AVERAGE(M4:M18)</f>
        <v>66.563995943479455</v>
      </c>
      <c r="N19">
        <f>AVERAGE(N4:N18)</f>
        <v>92.80094467146121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 enableFormatConditionsCalculation="0">
    <tabColor rgb="FFFF0000"/>
  </sheetPr>
  <dimension ref="A1:N19"/>
  <sheetViews>
    <sheetView view="pageLayout" workbookViewId="0">
      <selection activeCell="M19" sqref="M19:N19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32</v>
      </c>
      <c r="E4">
        <v>32</v>
      </c>
      <c r="F4">
        <v>55</v>
      </c>
      <c r="K4">
        <f>LARGE(B4:J4,1)</f>
        <v>55</v>
      </c>
      <c r="L4" s="7">
        <v>41</v>
      </c>
      <c r="M4">
        <f>IMDIV(B4,41)*100</f>
        <v>78.048780487804905</v>
      </c>
      <c r="N4">
        <f>IMDIV(K4,41)*100</f>
        <v>134.14634146341498</v>
      </c>
    </row>
    <row r="5" spans="1:14" x14ac:dyDescent="0.2">
      <c r="A5" s="7" t="s">
        <v>23</v>
      </c>
      <c r="B5">
        <v>24</v>
      </c>
      <c r="E5">
        <v>24</v>
      </c>
      <c r="F5">
        <v>36</v>
      </c>
      <c r="K5">
        <f>LARGE(B5:J5,1)</f>
        <v>36</v>
      </c>
      <c r="L5" s="7">
        <v>33</v>
      </c>
      <c r="M5">
        <f>IMDIV(B5,L5)*100</f>
        <v>72.727272727272691</v>
      </c>
      <c r="N5">
        <f>IMDIV(K5,L5)*100</f>
        <v>109.09090909090899</v>
      </c>
    </row>
    <row r="6" spans="1:14" x14ac:dyDescent="0.2">
      <c r="A6" s="7" t="s">
        <v>15</v>
      </c>
      <c r="B6">
        <v>19</v>
      </c>
      <c r="E6">
        <v>19</v>
      </c>
      <c r="F6">
        <v>23</v>
      </c>
      <c r="K6">
        <f t="shared" ref="K6:K18" si="0">LARGE(B6:J6,1)</f>
        <v>23</v>
      </c>
      <c r="L6" s="7">
        <v>15</v>
      </c>
      <c r="M6">
        <f>IMDIV(B6,L6)*100</f>
        <v>126.666666666667</v>
      </c>
      <c r="N6">
        <f>IMDIV(K6,L6)*100</f>
        <v>153.333333333333</v>
      </c>
    </row>
    <row r="7" spans="1:14" x14ac:dyDescent="0.2">
      <c r="A7" s="7" t="s">
        <v>16</v>
      </c>
      <c r="B7">
        <v>16</v>
      </c>
      <c r="E7">
        <v>16</v>
      </c>
      <c r="F7">
        <v>13</v>
      </c>
      <c r="K7">
        <f t="shared" si="0"/>
        <v>16</v>
      </c>
      <c r="L7" s="7">
        <v>13</v>
      </c>
      <c r="M7">
        <f>IMDIV(B7,L7)*100</f>
        <v>123.07692307692299</v>
      </c>
      <c r="N7">
        <f>IMDIV(K7,L7)*100</f>
        <v>123.07692307692299</v>
      </c>
    </row>
    <row r="8" spans="1:14" x14ac:dyDescent="0.2">
      <c r="A8" s="7" t="s">
        <v>17</v>
      </c>
      <c r="B8">
        <v>16</v>
      </c>
      <c r="E8">
        <v>16</v>
      </c>
      <c r="F8">
        <v>22</v>
      </c>
      <c r="K8">
        <f t="shared" si="0"/>
        <v>22</v>
      </c>
      <c r="L8" s="7" t="s">
        <v>30</v>
      </c>
      <c r="M8">
        <f>IMDIV(B8,22)*100</f>
        <v>72.727272727272691</v>
      </c>
      <c r="N8">
        <f>IMDIV(K8,22)*100</f>
        <v>100</v>
      </c>
    </row>
    <row r="9" spans="1:14" x14ac:dyDescent="0.2">
      <c r="A9" s="7" t="s">
        <v>18</v>
      </c>
      <c r="B9">
        <v>7</v>
      </c>
      <c r="E9">
        <v>7</v>
      </c>
      <c r="F9">
        <v>8</v>
      </c>
      <c r="K9">
        <f t="shared" si="0"/>
        <v>8</v>
      </c>
      <c r="L9" s="7">
        <v>8</v>
      </c>
      <c r="M9">
        <f>IMDIV(B9,L9)*100</f>
        <v>87.5</v>
      </c>
      <c r="N9">
        <f>IMDIV(K9,L9)*100</f>
        <v>100</v>
      </c>
    </row>
    <row r="10" spans="1:14" x14ac:dyDescent="0.2">
      <c r="A10" s="7" t="s">
        <v>19</v>
      </c>
      <c r="B10">
        <v>8</v>
      </c>
      <c r="E10">
        <v>8</v>
      </c>
      <c r="F10">
        <v>17</v>
      </c>
      <c r="K10">
        <f>LARGE(B10:J10,1)</f>
        <v>17</v>
      </c>
      <c r="L10" s="7" t="s">
        <v>31</v>
      </c>
      <c r="M10">
        <f>IMDIV(B10,18)*100</f>
        <v>44.4444444444444</v>
      </c>
      <c r="N10">
        <f>IMDIV(K10,18)*100</f>
        <v>94.4444444444444</v>
      </c>
    </row>
    <row r="11" spans="1:14" x14ac:dyDescent="0.2">
      <c r="A11" s="7"/>
      <c r="B11"/>
      <c r="L11" s="7"/>
    </row>
    <row r="12" spans="1:14" x14ac:dyDescent="0.2">
      <c r="A12" s="7" t="s">
        <v>28</v>
      </c>
      <c r="B12">
        <v>12</v>
      </c>
      <c r="E12">
        <v>12</v>
      </c>
      <c r="F12">
        <v>16</v>
      </c>
      <c r="K12">
        <f>LARGE(B12:J12,1)</f>
        <v>16</v>
      </c>
      <c r="L12" s="7">
        <v>12</v>
      </c>
      <c r="M12">
        <f>IMDIV(B12,34)*100</f>
        <v>35.294117647058798</v>
      </c>
      <c r="N12">
        <f>IMDIV(K12,34)*100</f>
        <v>47.058823529411796</v>
      </c>
    </row>
    <row r="13" spans="1:14" x14ac:dyDescent="0.2">
      <c r="A13" s="7" t="s">
        <v>20</v>
      </c>
      <c r="B13">
        <v>10</v>
      </c>
      <c r="E13">
        <v>10</v>
      </c>
      <c r="F13">
        <v>11</v>
      </c>
      <c r="K13">
        <f t="shared" si="0"/>
        <v>11</v>
      </c>
      <c r="L13" s="7">
        <v>9</v>
      </c>
      <c r="M13">
        <f>IMDIV(B13,L13)*100</f>
        <v>111.111111111111</v>
      </c>
      <c r="N13">
        <f>IMDIV(K13,L13)*100</f>
        <v>122.22222222222202</v>
      </c>
    </row>
    <row r="14" spans="1:14" x14ac:dyDescent="0.2">
      <c r="A14" s="7" t="s">
        <v>29</v>
      </c>
      <c r="B14">
        <v>5</v>
      </c>
      <c r="E14">
        <v>5</v>
      </c>
      <c r="F14">
        <v>11</v>
      </c>
      <c r="K14">
        <f t="shared" si="0"/>
        <v>11</v>
      </c>
      <c r="L14" s="7">
        <v>9</v>
      </c>
      <c r="M14">
        <f t="shared" ref="M14:M17" si="1">IMDIV(B14,L14)*100</f>
        <v>55.5555555555556</v>
      </c>
      <c r="N14">
        <f>IMDIV(K14,L14)*100</f>
        <v>122.22222222222202</v>
      </c>
    </row>
    <row r="15" spans="1:14" x14ac:dyDescent="0.2">
      <c r="A15" s="7" t="s">
        <v>26</v>
      </c>
      <c r="B15">
        <v>7</v>
      </c>
      <c r="E15">
        <v>7</v>
      </c>
      <c r="F15">
        <v>10</v>
      </c>
      <c r="K15">
        <f t="shared" si="0"/>
        <v>10</v>
      </c>
      <c r="L15" s="7">
        <v>10</v>
      </c>
      <c r="M15">
        <f t="shared" si="1"/>
        <v>70</v>
      </c>
      <c r="N15">
        <f t="shared" ref="N15:N17" si="2">IMDIV(K15,L15)*100</f>
        <v>100</v>
      </c>
    </row>
    <row r="16" spans="1:14" x14ac:dyDescent="0.2">
      <c r="A16" s="7" t="s">
        <v>21</v>
      </c>
      <c r="B16">
        <v>5</v>
      </c>
      <c r="E16">
        <v>5</v>
      </c>
      <c r="F16">
        <v>8</v>
      </c>
      <c r="K16">
        <f t="shared" si="0"/>
        <v>8</v>
      </c>
      <c r="L16" s="14" t="s">
        <v>12</v>
      </c>
      <c r="M16">
        <f>IMDIV(B16,8)*100</f>
        <v>62.5</v>
      </c>
      <c r="N16">
        <f>IMDIV(K16,8)*100</f>
        <v>100</v>
      </c>
    </row>
    <row r="17" spans="1:14" x14ac:dyDescent="0.2">
      <c r="A17" s="7" t="s">
        <v>27</v>
      </c>
      <c r="B17">
        <v>7</v>
      </c>
      <c r="E17">
        <v>7</v>
      </c>
      <c r="F17">
        <v>12</v>
      </c>
      <c r="K17">
        <f t="shared" si="0"/>
        <v>12</v>
      </c>
      <c r="L17" s="7">
        <v>11</v>
      </c>
      <c r="M17">
        <f t="shared" si="1"/>
        <v>63.636363636363605</v>
      </c>
      <c r="N17">
        <f t="shared" si="2"/>
        <v>109.09090909090899</v>
      </c>
    </row>
    <row r="18" spans="1:14" x14ac:dyDescent="0.2">
      <c r="A18" s="7" t="s">
        <v>24</v>
      </c>
      <c r="B18">
        <v>6</v>
      </c>
      <c r="E18">
        <v>6</v>
      </c>
      <c r="F18">
        <v>8</v>
      </c>
      <c r="K18">
        <f t="shared" si="0"/>
        <v>8</v>
      </c>
      <c r="L18" s="7" t="s">
        <v>32</v>
      </c>
      <c r="M18">
        <f>IMDIV(B18,6)*100</f>
        <v>100</v>
      </c>
      <c r="N18">
        <f>IMDIV(K18,6)*100</f>
        <v>133.333333333333</v>
      </c>
    </row>
    <row r="19" spans="1:14" x14ac:dyDescent="0.2">
      <c r="A19" s="7" t="s">
        <v>35</v>
      </c>
      <c r="L19" s="3"/>
      <c r="M19">
        <f>AVERAGE(M4:M18)</f>
        <v>78.806322005748115</v>
      </c>
      <c r="N19">
        <f>AVERAGE(N4:N18)</f>
        <v>110.57281870050873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 enableFormatConditionsCalculation="0">
    <tabColor rgb="FFFF0000"/>
  </sheetPr>
  <dimension ref="A1:N19"/>
  <sheetViews>
    <sheetView view="pageLayout" workbookViewId="0">
      <selection activeCell="E22" sqref="E22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E4">
        <v>39</v>
      </c>
      <c r="K4">
        <f>LARGE(B4:J4,1)</f>
        <v>39</v>
      </c>
      <c r="L4" s="7">
        <v>41</v>
      </c>
      <c r="M4">
        <f>IMDIV(B4,41)*100</f>
        <v>0</v>
      </c>
      <c r="N4">
        <f>IMDIV(K4,41)*100</f>
        <v>95.121951219512198</v>
      </c>
    </row>
    <row r="5" spans="1:14" x14ac:dyDescent="0.2">
      <c r="A5" s="7" t="s">
        <v>23</v>
      </c>
      <c r="B5" s="8"/>
      <c r="E5">
        <v>30</v>
      </c>
      <c r="K5">
        <f>LARGE(B5:J5,1)</f>
        <v>30</v>
      </c>
      <c r="L5" s="7">
        <v>33</v>
      </c>
      <c r="M5">
        <f>IMDIV(B5,L5)*100</f>
        <v>0</v>
      </c>
      <c r="N5">
        <f>IMDIV(K5,L5)*100</f>
        <v>90.909090909090892</v>
      </c>
    </row>
    <row r="6" spans="1:14" x14ac:dyDescent="0.2">
      <c r="A6" s="7" t="s">
        <v>15</v>
      </c>
      <c r="B6" s="8"/>
      <c r="E6">
        <v>15</v>
      </c>
      <c r="K6">
        <f t="shared" ref="K6:K18" si="0">LARGE(B6:J6,1)</f>
        <v>15</v>
      </c>
      <c r="L6" s="7">
        <v>15</v>
      </c>
      <c r="M6">
        <f>IMDIV(B6,L6)*100</f>
        <v>0</v>
      </c>
      <c r="N6">
        <f>IMDIV(K6,L6)*100</f>
        <v>100</v>
      </c>
    </row>
    <row r="7" spans="1:14" x14ac:dyDescent="0.2">
      <c r="A7" s="7" t="s">
        <v>16</v>
      </c>
      <c r="B7" s="8"/>
      <c r="E7">
        <v>11</v>
      </c>
      <c r="K7">
        <f t="shared" si="0"/>
        <v>11</v>
      </c>
      <c r="L7" s="7">
        <v>13</v>
      </c>
      <c r="M7">
        <f>IMDIV(B7,L7)*100</f>
        <v>0</v>
      </c>
      <c r="N7">
        <f>IMDIV(K7,L7)*100</f>
        <v>84.615384615384599</v>
      </c>
    </row>
    <row r="8" spans="1:14" x14ac:dyDescent="0.2">
      <c r="A8" s="7" t="s">
        <v>17</v>
      </c>
      <c r="B8" s="8"/>
      <c r="E8">
        <v>18</v>
      </c>
      <c r="K8">
        <f t="shared" si="0"/>
        <v>18</v>
      </c>
      <c r="L8" s="7" t="s">
        <v>30</v>
      </c>
      <c r="M8">
        <f>IMDIV(B8,22)*100</f>
        <v>0</v>
      </c>
      <c r="N8">
        <f>IMDIV(K8,22)*100</f>
        <v>81.818181818181799</v>
      </c>
    </row>
    <row r="9" spans="1:14" x14ac:dyDescent="0.2">
      <c r="A9" s="7" t="s">
        <v>18</v>
      </c>
      <c r="B9" s="8"/>
      <c r="E9">
        <v>23</v>
      </c>
      <c r="K9">
        <f t="shared" si="0"/>
        <v>23</v>
      </c>
      <c r="L9" s="7">
        <v>8</v>
      </c>
      <c r="M9">
        <f>IMDIV(B9,L9)*100</f>
        <v>0</v>
      </c>
      <c r="N9">
        <f>IMDIV(K9,L9)*100</f>
        <v>287.5</v>
      </c>
    </row>
    <row r="10" spans="1:14" x14ac:dyDescent="0.2">
      <c r="A10" s="7" t="s">
        <v>19</v>
      </c>
      <c r="B10" s="8"/>
      <c r="E10">
        <v>8</v>
      </c>
      <c r="K10">
        <f>LARGE(B10:J10,1)</f>
        <v>8</v>
      </c>
      <c r="L10" s="7" t="s">
        <v>31</v>
      </c>
      <c r="M10">
        <f>IMDIV(B10,18)*100</f>
        <v>0</v>
      </c>
      <c r="N10">
        <f>IMDIV(K10,18)*100</f>
        <v>44.4444444444444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E12">
        <v>13</v>
      </c>
      <c r="K12">
        <f>LARGE(B12:J12,1)</f>
        <v>13</v>
      </c>
      <c r="L12" s="7">
        <v>12</v>
      </c>
      <c r="M12">
        <f>IMDIV(B12,34)*100</f>
        <v>0</v>
      </c>
      <c r="N12">
        <f>IMDIV(K12,34)*100</f>
        <v>38.235294117647101</v>
      </c>
    </row>
    <row r="13" spans="1:14" x14ac:dyDescent="0.2">
      <c r="A13" s="7" t="s">
        <v>20</v>
      </c>
      <c r="B13" s="8"/>
      <c r="E13">
        <v>10</v>
      </c>
      <c r="K13">
        <f t="shared" si="0"/>
        <v>10</v>
      </c>
      <c r="L13" s="7">
        <v>9</v>
      </c>
      <c r="M13">
        <f>IMDIV(B13,L13)*100</f>
        <v>0</v>
      </c>
      <c r="N13">
        <f>IMDIV(K13,L13)*100</f>
        <v>111.111111111111</v>
      </c>
    </row>
    <row r="14" spans="1:14" x14ac:dyDescent="0.2">
      <c r="A14" s="7" t="s">
        <v>29</v>
      </c>
      <c r="B14" s="8"/>
      <c r="E14">
        <v>5</v>
      </c>
      <c r="K14">
        <f t="shared" si="0"/>
        <v>5</v>
      </c>
      <c r="L14" s="7">
        <v>9</v>
      </c>
      <c r="M14">
        <f t="shared" ref="M14:M17" si="1">IMDIV(B14,L14)*100</f>
        <v>0</v>
      </c>
      <c r="N14">
        <f>IMDIV(K14,L14)*100</f>
        <v>55.5555555555556</v>
      </c>
    </row>
    <row r="15" spans="1:14" x14ac:dyDescent="0.2">
      <c r="A15" s="7" t="s">
        <v>26</v>
      </c>
      <c r="B15" s="8"/>
      <c r="E15">
        <v>10</v>
      </c>
      <c r="K15">
        <f t="shared" si="0"/>
        <v>10</v>
      </c>
      <c r="L15" s="7">
        <v>10</v>
      </c>
      <c r="M15">
        <f t="shared" si="1"/>
        <v>0</v>
      </c>
      <c r="N15">
        <f t="shared" ref="N15:N17" si="2">IMDIV(K15,L15)*100</f>
        <v>100</v>
      </c>
    </row>
    <row r="16" spans="1:14" x14ac:dyDescent="0.2">
      <c r="A16" s="7" t="s">
        <v>21</v>
      </c>
      <c r="B16" s="8"/>
      <c r="E16">
        <v>4</v>
      </c>
      <c r="K16">
        <f t="shared" si="0"/>
        <v>4</v>
      </c>
      <c r="L16" s="14" t="s">
        <v>12</v>
      </c>
      <c r="M16">
        <f>IMDIV(B16,8)*100</f>
        <v>0</v>
      </c>
      <c r="N16">
        <f>IMDIV(K16,8)*100</f>
        <v>50</v>
      </c>
    </row>
    <row r="17" spans="1:14" x14ac:dyDescent="0.2">
      <c r="A17" s="7" t="s">
        <v>27</v>
      </c>
      <c r="B17" s="8"/>
      <c r="E17">
        <v>11</v>
      </c>
      <c r="K17">
        <f t="shared" si="0"/>
        <v>11</v>
      </c>
      <c r="L17" s="7">
        <v>11</v>
      </c>
      <c r="M17">
        <f t="shared" si="1"/>
        <v>0</v>
      </c>
      <c r="N17">
        <f t="shared" si="2"/>
        <v>100</v>
      </c>
    </row>
    <row r="18" spans="1:14" x14ac:dyDescent="0.2">
      <c r="A18" s="7" t="s">
        <v>24</v>
      </c>
      <c r="B18" s="8"/>
      <c r="E18">
        <v>9</v>
      </c>
      <c r="K18">
        <f t="shared" si="0"/>
        <v>9</v>
      </c>
      <c r="L18" s="7" t="s">
        <v>32</v>
      </c>
      <c r="M18">
        <f>IMDIV(B18,6)*100</f>
        <v>0</v>
      </c>
      <c r="N18">
        <f>IMDIV(K18,6)*100</f>
        <v>150</v>
      </c>
    </row>
    <row r="19" spans="1:14" x14ac:dyDescent="0.2">
      <c r="A19" s="7" t="s">
        <v>35</v>
      </c>
      <c r="L19" s="3"/>
      <c r="N19">
        <f>AVERAGE(N4:N18)</f>
        <v>99.236500985066257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 enableFormatConditionsCalculation="0">
    <tabColor rgb="FFFF0000"/>
  </sheetPr>
  <dimension ref="A1:N19"/>
  <sheetViews>
    <sheetView view="pageLayout" workbookViewId="0">
      <selection activeCell="H27" sqref="H27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G4">
        <v>48</v>
      </c>
      <c r="K4">
        <f>LARGE(B4:J4,1)</f>
        <v>48</v>
      </c>
      <c r="L4" s="7">
        <v>41</v>
      </c>
      <c r="M4">
        <f>IMDIV(B4,41)*100</f>
        <v>0</v>
      </c>
      <c r="N4">
        <f>IMDIV(K4,41)*100</f>
        <v>117.07317073170699</v>
      </c>
    </row>
    <row r="5" spans="1:14" x14ac:dyDescent="0.2">
      <c r="A5" s="7" t="s">
        <v>23</v>
      </c>
      <c r="B5" s="8"/>
      <c r="G5">
        <v>26</v>
      </c>
      <c r="K5">
        <f>LARGE(B5:J5,1)</f>
        <v>26</v>
      </c>
      <c r="L5" s="7">
        <v>33</v>
      </c>
      <c r="M5">
        <f>IMDIV(B5,L5)*100</f>
        <v>0</v>
      </c>
      <c r="N5">
        <f>IMDIV(K5,L5)*100</f>
        <v>78.787878787878796</v>
      </c>
    </row>
    <row r="6" spans="1:14" x14ac:dyDescent="0.2">
      <c r="A6" s="7" t="s">
        <v>15</v>
      </c>
      <c r="B6" s="8"/>
      <c r="G6">
        <v>13</v>
      </c>
      <c r="K6">
        <f t="shared" ref="K6:K18" si="0">LARGE(B6:J6,1)</f>
        <v>13</v>
      </c>
      <c r="L6" s="7">
        <v>15</v>
      </c>
      <c r="M6">
        <f>IMDIV(B6,L6)*100</f>
        <v>0</v>
      </c>
      <c r="N6">
        <f>IMDIV(K6,L6)*100</f>
        <v>86.6666666666667</v>
      </c>
    </row>
    <row r="7" spans="1:14" x14ac:dyDescent="0.2">
      <c r="A7" s="7" t="s">
        <v>16</v>
      </c>
      <c r="B7" s="8"/>
      <c r="G7">
        <v>11</v>
      </c>
      <c r="K7">
        <f t="shared" si="0"/>
        <v>11</v>
      </c>
      <c r="L7" s="7">
        <v>13</v>
      </c>
      <c r="M7">
        <f>IMDIV(B7,L7)*100</f>
        <v>0</v>
      </c>
      <c r="N7">
        <f>IMDIV(K7,L7)*100</f>
        <v>84.615384615384599</v>
      </c>
    </row>
    <row r="8" spans="1:14" x14ac:dyDescent="0.2">
      <c r="A8" s="7" t="s">
        <v>17</v>
      </c>
      <c r="B8" s="8"/>
      <c r="G8">
        <v>20</v>
      </c>
      <c r="K8">
        <f t="shared" si="0"/>
        <v>20</v>
      </c>
      <c r="L8" s="7" t="s">
        <v>30</v>
      </c>
      <c r="M8">
        <f>IMDIV(B8,22)*100</f>
        <v>0</v>
      </c>
      <c r="N8">
        <f>IMDIV(K8,22)*100</f>
        <v>90.909090909090892</v>
      </c>
    </row>
    <row r="9" spans="1:14" x14ac:dyDescent="0.2">
      <c r="A9" s="7" t="s">
        <v>18</v>
      </c>
      <c r="B9" s="8"/>
      <c r="G9">
        <v>6</v>
      </c>
      <c r="K9">
        <f t="shared" si="0"/>
        <v>6</v>
      </c>
      <c r="L9" s="7">
        <v>8</v>
      </c>
      <c r="M9">
        <f>IMDIV(B9,L9)*100</f>
        <v>0</v>
      </c>
      <c r="N9">
        <f>IMDIV(K9,L9)*100</f>
        <v>75</v>
      </c>
    </row>
    <row r="10" spans="1:14" x14ac:dyDescent="0.2">
      <c r="A10" s="7" t="s">
        <v>19</v>
      </c>
      <c r="B10" s="8"/>
      <c r="G10">
        <v>10</v>
      </c>
      <c r="K10">
        <f>LARGE(B10:J10,1)</f>
        <v>10</v>
      </c>
      <c r="L10" s="7" t="s">
        <v>31</v>
      </c>
      <c r="M10">
        <f>IMDIV(B10,18)*100</f>
        <v>0</v>
      </c>
      <c r="N10">
        <f>IMDIV(K10,18)*100</f>
        <v>55.5555555555556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G12">
        <v>9</v>
      </c>
      <c r="K12">
        <f>LARGE(B12:J12,1)</f>
        <v>9</v>
      </c>
      <c r="L12" s="7">
        <v>12</v>
      </c>
      <c r="M12">
        <f>IMDIV(B12,34)*100</f>
        <v>0</v>
      </c>
      <c r="N12">
        <f>IMDIV(K12,34)*100</f>
        <v>26.470588235294102</v>
      </c>
    </row>
    <row r="13" spans="1:14" x14ac:dyDescent="0.2">
      <c r="A13" s="7" t="s">
        <v>20</v>
      </c>
      <c r="B13" s="8"/>
      <c r="G13">
        <v>8</v>
      </c>
      <c r="K13">
        <f t="shared" si="0"/>
        <v>8</v>
      </c>
      <c r="L13" s="7">
        <v>9</v>
      </c>
      <c r="M13">
        <f>IMDIV(B13,L13)*100</f>
        <v>0</v>
      </c>
      <c r="N13">
        <f>IMDIV(K13,L13)*100</f>
        <v>88.8888888888889</v>
      </c>
    </row>
    <row r="14" spans="1:14" x14ac:dyDescent="0.2">
      <c r="A14" s="7" t="s">
        <v>29</v>
      </c>
      <c r="B14" s="8"/>
      <c r="G14">
        <v>9</v>
      </c>
      <c r="K14">
        <f t="shared" si="0"/>
        <v>9</v>
      </c>
      <c r="L14" s="7">
        <v>9</v>
      </c>
      <c r="M14">
        <f t="shared" ref="M14:M17" si="1">IMDIV(B14,L14)*100</f>
        <v>0</v>
      </c>
      <c r="N14">
        <f>IMDIV(K14,L14)*100</f>
        <v>100</v>
      </c>
    </row>
    <row r="15" spans="1:14" x14ac:dyDescent="0.2">
      <c r="A15" s="7" t="s">
        <v>26</v>
      </c>
      <c r="B15" s="8"/>
      <c r="G15">
        <v>9</v>
      </c>
      <c r="K15">
        <f t="shared" si="0"/>
        <v>9</v>
      </c>
      <c r="L15" s="7">
        <v>10</v>
      </c>
      <c r="M15">
        <f t="shared" si="1"/>
        <v>0</v>
      </c>
      <c r="N15">
        <f t="shared" ref="N15:N17" si="2">IMDIV(K15,L15)*100</f>
        <v>90</v>
      </c>
    </row>
    <row r="16" spans="1:14" x14ac:dyDescent="0.2">
      <c r="A16" s="7" t="s">
        <v>21</v>
      </c>
      <c r="B16" s="8"/>
      <c r="G16">
        <v>7</v>
      </c>
      <c r="K16">
        <f t="shared" si="0"/>
        <v>7</v>
      </c>
      <c r="L16" s="14" t="s">
        <v>12</v>
      </c>
      <c r="M16">
        <f>IMDIV(B16,8)*100</f>
        <v>0</v>
      </c>
      <c r="N16">
        <f>IMDIV(K16,8)*100</f>
        <v>87.5</v>
      </c>
    </row>
    <row r="17" spans="1:14" x14ac:dyDescent="0.2">
      <c r="A17" s="7" t="s">
        <v>27</v>
      </c>
      <c r="B17" s="8"/>
      <c r="G17">
        <v>11</v>
      </c>
      <c r="K17">
        <f t="shared" si="0"/>
        <v>11</v>
      </c>
      <c r="L17" s="7">
        <v>11</v>
      </c>
      <c r="M17">
        <f t="shared" si="1"/>
        <v>0</v>
      </c>
      <c r="N17">
        <f t="shared" si="2"/>
        <v>100</v>
      </c>
    </row>
    <row r="18" spans="1:14" x14ac:dyDescent="0.2">
      <c r="A18" s="7" t="s">
        <v>24</v>
      </c>
      <c r="B18" s="8"/>
      <c r="G18">
        <v>7</v>
      </c>
      <c r="K18">
        <f t="shared" si="0"/>
        <v>7</v>
      </c>
      <c r="L18" s="7" t="s">
        <v>32</v>
      </c>
      <c r="M18">
        <f>IMDIV(B18,6)*100</f>
        <v>0</v>
      </c>
      <c r="N18">
        <f>IMDIV(K18,6)*100</f>
        <v>116.66666666666701</v>
      </c>
    </row>
    <row r="19" spans="1:14" x14ac:dyDescent="0.2">
      <c r="A19" s="7" t="s">
        <v>35</v>
      </c>
      <c r="L19" s="3"/>
      <c r="N19">
        <f>AVERAGE(N4:N18)</f>
        <v>85.580992218366674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 enableFormatConditionsCalculation="0">
    <tabColor rgb="FFFF0000"/>
  </sheetPr>
  <dimension ref="A1:N19"/>
  <sheetViews>
    <sheetView view="pageLayout" workbookViewId="0">
      <selection activeCell="M24" sqref="M24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21</v>
      </c>
      <c r="E4">
        <v>21</v>
      </c>
      <c r="F4">
        <v>36</v>
      </c>
      <c r="K4">
        <f>LARGE(B4:J4,1)</f>
        <v>36</v>
      </c>
      <c r="L4" s="7">
        <v>41</v>
      </c>
      <c r="M4">
        <f>IMDIV(B4,41)*100</f>
        <v>51.219512195121993</v>
      </c>
      <c r="N4">
        <f>IMDIV(K4,41)*100</f>
        <v>87.804878048780495</v>
      </c>
    </row>
    <row r="5" spans="1:14" x14ac:dyDescent="0.2">
      <c r="A5" s="7" t="s">
        <v>23</v>
      </c>
      <c r="B5">
        <v>22</v>
      </c>
      <c r="E5">
        <v>22</v>
      </c>
      <c r="F5">
        <v>29</v>
      </c>
      <c r="K5">
        <f>LARGE(B5:J5,1)</f>
        <v>29</v>
      </c>
      <c r="L5" s="7">
        <v>33</v>
      </c>
      <c r="M5">
        <f>IMDIV(B5,L5)*100</f>
        <v>66.6666666666667</v>
      </c>
      <c r="N5">
        <f>IMDIV(K5,L5)*100</f>
        <v>87.878787878787904</v>
      </c>
    </row>
    <row r="6" spans="1:14" x14ac:dyDescent="0.2">
      <c r="A6" s="7" t="s">
        <v>15</v>
      </c>
      <c r="B6">
        <v>10</v>
      </c>
      <c r="E6">
        <v>10</v>
      </c>
      <c r="F6">
        <v>15</v>
      </c>
      <c r="K6">
        <f t="shared" ref="K6:K18" si="0">LARGE(B6:J6,1)</f>
        <v>15</v>
      </c>
      <c r="L6" s="7">
        <v>15</v>
      </c>
      <c r="M6">
        <f>IMDIV(B6,L6)*100</f>
        <v>66.6666666666667</v>
      </c>
      <c r="N6">
        <f>IMDIV(K6,L6)*100</f>
        <v>100</v>
      </c>
    </row>
    <row r="7" spans="1:14" x14ac:dyDescent="0.2">
      <c r="A7" s="7" t="s">
        <v>16</v>
      </c>
      <c r="B7">
        <v>16</v>
      </c>
      <c r="E7">
        <v>16</v>
      </c>
      <c r="F7">
        <v>17</v>
      </c>
      <c r="K7">
        <f t="shared" si="0"/>
        <v>17</v>
      </c>
      <c r="L7" s="7">
        <v>13</v>
      </c>
      <c r="M7">
        <f>IMDIV(B7,L7)*100</f>
        <v>123.07692307692299</v>
      </c>
      <c r="N7">
        <f>IMDIV(K7,L7)*100</f>
        <v>130.769230769231</v>
      </c>
    </row>
    <row r="8" spans="1:14" x14ac:dyDescent="0.2">
      <c r="A8" s="7" t="s">
        <v>17</v>
      </c>
      <c r="B8">
        <v>14</v>
      </c>
      <c r="E8">
        <v>14</v>
      </c>
      <c r="F8">
        <v>19</v>
      </c>
      <c r="K8">
        <f t="shared" si="0"/>
        <v>19</v>
      </c>
      <c r="L8" s="7" t="s">
        <v>30</v>
      </c>
      <c r="M8">
        <f>IMDIV(B8,22)*100</f>
        <v>63.636363636363605</v>
      </c>
      <c r="N8">
        <f>IMDIV(K8,22)*100</f>
        <v>86.363636363636402</v>
      </c>
    </row>
    <row r="9" spans="1:14" x14ac:dyDescent="0.2">
      <c r="A9" s="7" t="s">
        <v>18</v>
      </c>
      <c r="B9">
        <v>13</v>
      </c>
      <c r="E9">
        <v>13</v>
      </c>
      <c r="F9">
        <v>7</v>
      </c>
      <c r="K9">
        <f t="shared" si="0"/>
        <v>13</v>
      </c>
      <c r="L9" s="7">
        <v>8</v>
      </c>
      <c r="M9">
        <f>IMDIV(B9,L9)*100</f>
        <v>162.5</v>
      </c>
      <c r="N9">
        <f>IMDIV(K9,L9)*100</f>
        <v>162.5</v>
      </c>
    </row>
    <row r="10" spans="1:14" x14ac:dyDescent="0.2">
      <c r="A10" s="7" t="s">
        <v>19</v>
      </c>
      <c r="B10">
        <v>10</v>
      </c>
      <c r="E10">
        <v>10</v>
      </c>
      <c r="F10">
        <v>15</v>
      </c>
      <c r="K10">
        <f>LARGE(B10:J10,1)</f>
        <v>15</v>
      </c>
      <c r="L10" s="7" t="s">
        <v>31</v>
      </c>
      <c r="M10">
        <f>IMDIV(B10,18)*100</f>
        <v>55.5555555555556</v>
      </c>
      <c r="N10">
        <f>IMDIV(K10,18)*100</f>
        <v>83.3333333333333</v>
      </c>
    </row>
    <row r="11" spans="1:14" x14ac:dyDescent="0.2">
      <c r="A11" s="7"/>
      <c r="B11"/>
      <c r="L11" s="7"/>
    </row>
    <row r="12" spans="1:14" x14ac:dyDescent="0.2">
      <c r="A12" s="7" t="s">
        <v>28</v>
      </c>
      <c r="B12">
        <v>10</v>
      </c>
      <c r="E12">
        <v>10</v>
      </c>
      <c r="F12">
        <v>11</v>
      </c>
      <c r="K12">
        <f>LARGE(B12:J12,1)</f>
        <v>11</v>
      </c>
      <c r="L12" s="7">
        <v>12</v>
      </c>
      <c r="M12">
        <f>IMDIV(B12,34)*100</f>
        <v>29.411764705882398</v>
      </c>
      <c r="N12">
        <f>IMDIV(K12,34)*100</f>
        <v>32.352941176470601</v>
      </c>
    </row>
    <row r="13" spans="1:14" x14ac:dyDescent="0.2">
      <c r="A13" s="7" t="s">
        <v>20</v>
      </c>
      <c r="B13">
        <v>11</v>
      </c>
      <c r="E13">
        <v>11</v>
      </c>
      <c r="F13">
        <v>6</v>
      </c>
      <c r="K13">
        <f t="shared" si="0"/>
        <v>11</v>
      </c>
      <c r="L13" s="7">
        <v>9</v>
      </c>
      <c r="M13">
        <f>IMDIV(B13,L13)*100</f>
        <v>122.22222222222202</v>
      </c>
      <c r="N13">
        <f>IMDIV(K13,L13)*100</f>
        <v>122.22222222222202</v>
      </c>
    </row>
    <row r="14" spans="1:14" x14ac:dyDescent="0.2">
      <c r="A14" s="7" t="s">
        <v>29</v>
      </c>
      <c r="B14">
        <v>12</v>
      </c>
      <c r="E14">
        <v>12</v>
      </c>
      <c r="F14">
        <v>11</v>
      </c>
      <c r="K14">
        <f t="shared" si="0"/>
        <v>12</v>
      </c>
      <c r="L14" s="7">
        <v>9</v>
      </c>
      <c r="M14">
        <f t="shared" ref="M14:M17" si="1">IMDIV(B14,L14)*100</f>
        <v>133.333333333333</v>
      </c>
      <c r="N14">
        <f>IMDIV(K14,L14)*100</f>
        <v>133.333333333333</v>
      </c>
    </row>
    <row r="15" spans="1:14" x14ac:dyDescent="0.2">
      <c r="A15" s="7" t="s">
        <v>26</v>
      </c>
      <c r="B15">
        <v>8</v>
      </c>
      <c r="E15">
        <v>8</v>
      </c>
      <c r="F15">
        <v>9</v>
      </c>
      <c r="K15">
        <f t="shared" si="0"/>
        <v>9</v>
      </c>
      <c r="L15" s="7">
        <v>10</v>
      </c>
      <c r="M15">
        <f t="shared" si="1"/>
        <v>80</v>
      </c>
      <c r="N15">
        <f t="shared" ref="N15:N17" si="2">IMDIV(K15,L15)*100</f>
        <v>90</v>
      </c>
    </row>
    <row r="16" spans="1:14" x14ac:dyDescent="0.2">
      <c r="A16" s="7" t="s">
        <v>21</v>
      </c>
      <c r="B16">
        <v>5</v>
      </c>
      <c r="E16">
        <v>5</v>
      </c>
      <c r="F16">
        <v>6</v>
      </c>
      <c r="K16">
        <f t="shared" si="0"/>
        <v>6</v>
      </c>
      <c r="L16" s="14" t="s">
        <v>12</v>
      </c>
      <c r="M16">
        <f>IMDIV(B16,8)*100</f>
        <v>62.5</v>
      </c>
      <c r="N16">
        <f>IMDIV(K16,8)*100</f>
        <v>75</v>
      </c>
    </row>
    <row r="17" spans="1:14" x14ac:dyDescent="0.2">
      <c r="A17" s="7" t="s">
        <v>27</v>
      </c>
      <c r="B17">
        <v>12</v>
      </c>
      <c r="E17">
        <v>12</v>
      </c>
      <c r="F17">
        <v>14</v>
      </c>
      <c r="K17">
        <f t="shared" si="0"/>
        <v>14</v>
      </c>
      <c r="L17" s="7">
        <v>11</v>
      </c>
      <c r="M17">
        <f t="shared" si="1"/>
        <v>109.09090909090899</v>
      </c>
      <c r="N17">
        <f t="shared" si="2"/>
        <v>127.27272727272701</v>
      </c>
    </row>
    <row r="18" spans="1:14" x14ac:dyDescent="0.2">
      <c r="A18" s="7" t="s">
        <v>24</v>
      </c>
      <c r="B18">
        <v>5</v>
      </c>
      <c r="E18">
        <v>5</v>
      </c>
      <c r="F18">
        <v>6</v>
      </c>
      <c r="K18">
        <f t="shared" si="0"/>
        <v>6</v>
      </c>
      <c r="L18" s="7" t="s">
        <v>32</v>
      </c>
      <c r="M18">
        <f>IMDIV(B18,6)*100</f>
        <v>83.3333333333333</v>
      </c>
      <c r="N18">
        <f>IMDIV(K18,6)*100</f>
        <v>100</v>
      </c>
    </row>
    <row r="19" spans="1:14" x14ac:dyDescent="0.2">
      <c r="A19" s="7" t="s">
        <v>35</v>
      </c>
      <c r="L19" s="3"/>
      <c r="M19">
        <f>AVERAGE(M4:M18)</f>
        <v>86.37237503449839</v>
      </c>
      <c r="N19">
        <f>AVERAGE(N4:N18)</f>
        <v>101.3450778856087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 enableFormatConditionsCalculation="0">
    <tabColor rgb="FFFF0000"/>
  </sheetPr>
  <dimension ref="A1:N19"/>
  <sheetViews>
    <sheetView view="pageLayout" workbookViewId="0">
      <selection activeCell="N18" sqref="N18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F4">
        <v>50</v>
      </c>
      <c r="K4">
        <f>LARGE(B4:J4,1)</f>
        <v>50</v>
      </c>
      <c r="L4" s="7">
        <v>41</v>
      </c>
      <c r="M4">
        <f>IMDIV(B4,41)*100</f>
        <v>0</v>
      </c>
      <c r="N4">
        <f>IMDIV(K4,41)*100</f>
        <v>121.95121951219501</v>
      </c>
    </row>
    <row r="5" spans="1:14" x14ac:dyDescent="0.2">
      <c r="A5" s="7" t="s">
        <v>23</v>
      </c>
      <c r="B5" s="8"/>
      <c r="F5">
        <v>40</v>
      </c>
      <c r="K5">
        <f>LARGE(B5:J5,1)</f>
        <v>40</v>
      </c>
      <c r="L5" s="7">
        <v>33</v>
      </c>
      <c r="M5">
        <f>IMDIV(B5,L5)*100</f>
        <v>0</v>
      </c>
      <c r="N5">
        <f>IMDIV(K5,L5)*100</f>
        <v>121.21212121212099</v>
      </c>
    </row>
    <row r="6" spans="1:14" x14ac:dyDescent="0.2">
      <c r="A6" s="7" t="s">
        <v>15</v>
      </c>
      <c r="B6" s="8"/>
      <c r="F6">
        <v>16</v>
      </c>
      <c r="K6">
        <f t="shared" ref="K6:K18" si="0">LARGE(B6:J6,1)</f>
        <v>16</v>
      </c>
      <c r="L6" s="7">
        <v>15</v>
      </c>
      <c r="M6">
        <f>IMDIV(B6,L6)*100</f>
        <v>0</v>
      </c>
      <c r="N6">
        <f>IMDIV(K6,L6)*100</f>
        <v>106.666666666667</v>
      </c>
    </row>
    <row r="7" spans="1:14" x14ac:dyDescent="0.2">
      <c r="A7" s="7" t="s">
        <v>16</v>
      </c>
      <c r="B7" s="8"/>
      <c r="F7">
        <v>15</v>
      </c>
      <c r="K7">
        <f t="shared" si="0"/>
        <v>15</v>
      </c>
      <c r="L7" s="7">
        <v>13</v>
      </c>
      <c r="M7">
        <f>IMDIV(B7,L7)*100</f>
        <v>0</v>
      </c>
      <c r="N7">
        <f>IMDIV(K7,L7)*100</f>
        <v>115.384615384615</v>
      </c>
    </row>
    <row r="8" spans="1:14" x14ac:dyDescent="0.2">
      <c r="A8" s="7" t="s">
        <v>17</v>
      </c>
      <c r="B8" s="8"/>
      <c r="F8">
        <v>20</v>
      </c>
      <c r="K8">
        <f t="shared" si="0"/>
        <v>20</v>
      </c>
      <c r="L8" s="7" t="s">
        <v>30</v>
      </c>
      <c r="M8">
        <f>IMDIV(B8,22)*100</f>
        <v>0</v>
      </c>
      <c r="N8">
        <f>IMDIV(K8,22)*100</f>
        <v>90.909090909090892</v>
      </c>
    </row>
    <row r="9" spans="1:14" x14ac:dyDescent="0.2">
      <c r="A9" s="7" t="s">
        <v>18</v>
      </c>
      <c r="B9" s="8"/>
      <c r="F9">
        <v>6</v>
      </c>
      <c r="K9">
        <f t="shared" si="0"/>
        <v>6</v>
      </c>
      <c r="L9" s="7">
        <v>8</v>
      </c>
      <c r="M9">
        <f>IMDIV(B9,L9)*100</f>
        <v>0</v>
      </c>
      <c r="N9">
        <f>IMDIV(K9,L9)*100</f>
        <v>75</v>
      </c>
    </row>
    <row r="10" spans="1:14" x14ac:dyDescent="0.2">
      <c r="A10" s="7" t="s">
        <v>19</v>
      </c>
      <c r="B10" s="8"/>
      <c r="F10">
        <v>13</v>
      </c>
      <c r="K10">
        <f>LARGE(B10:J10,1)</f>
        <v>13</v>
      </c>
      <c r="L10" s="7" t="s">
        <v>31</v>
      </c>
      <c r="M10">
        <f>IMDIV(B10,18)*100</f>
        <v>0</v>
      </c>
      <c r="N10">
        <f>IMDIV(K10,18)*100</f>
        <v>72.2222222222222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F12">
        <v>12</v>
      </c>
      <c r="K12">
        <f>LARGE(B12:J12,1)</f>
        <v>12</v>
      </c>
      <c r="L12" s="7">
        <v>12</v>
      </c>
      <c r="M12">
        <f>IMDIV(B12,34)*100</f>
        <v>0</v>
      </c>
      <c r="N12">
        <f>IMDIV(K12,34)*100</f>
        <v>35.294117647058798</v>
      </c>
    </row>
    <row r="13" spans="1:14" x14ac:dyDescent="0.2">
      <c r="A13" s="7" t="s">
        <v>20</v>
      </c>
      <c r="B13" s="8"/>
      <c r="F13">
        <v>9</v>
      </c>
      <c r="K13">
        <f t="shared" si="0"/>
        <v>9</v>
      </c>
      <c r="L13" s="7">
        <v>9</v>
      </c>
      <c r="M13">
        <f>IMDIV(B13,L13)*100</f>
        <v>0</v>
      </c>
      <c r="N13">
        <f>IMDIV(K13,L13)*100</f>
        <v>100</v>
      </c>
    </row>
    <row r="14" spans="1:14" x14ac:dyDescent="0.2">
      <c r="A14" s="7" t="s">
        <v>29</v>
      </c>
      <c r="B14" s="8"/>
      <c r="F14">
        <v>9</v>
      </c>
      <c r="K14">
        <f t="shared" si="0"/>
        <v>9</v>
      </c>
      <c r="L14" s="7">
        <v>9</v>
      </c>
      <c r="M14">
        <f t="shared" ref="M14:M17" si="1">IMDIV(B14,L14)*100</f>
        <v>0</v>
      </c>
      <c r="N14">
        <f>IMDIV(K14,L14)*100</f>
        <v>100</v>
      </c>
    </row>
    <row r="15" spans="1:14" x14ac:dyDescent="0.2">
      <c r="A15" s="7" t="s">
        <v>26</v>
      </c>
      <c r="B15" s="8"/>
      <c r="F15">
        <v>8</v>
      </c>
      <c r="K15">
        <f t="shared" si="0"/>
        <v>8</v>
      </c>
      <c r="L15" s="7">
        <v>10</v>
      </c>
      <c r="M15">
        <f t="shared" si="1"/>
        <v>0</v>
      </c>
      <c r="N15">
        <f t="shared" ref="N15:N17" si="2">IMDIV(K15,L15)*100</f>
        <v>80</v>
      </c>
    </row>
    <row r="16" spans="1:14" x14ac:dyDescent="0.2">
      <c r="A16" s="7" t="s">
        <v>21</v>
      </c>
      <c r="B16" s="8"/>
      <c r="F16">
        <v>7</v>
      </c>
      <c r="K16">
        <f t="shared" si="0"/>
        <v>7</v>
      </c>
      <c r="L16" s="14" t="s">
        <v>12</v>
      </c>
      <c r="M16">
        <f>IMDIV(B16,8)*100</f>
        <v>0</v>
      </c>
      <c r="N16">
        <f>IMDIV(K16,8)*100</f>
        <v>87.5</v>
      </c>
    </row>
    <row r="17" spans="1:14" x14ac:dyDescent="0.2">
      <c r="A17" s="7" t="s">
        <v>27</v>
      </c>
      <c r="B17" s="8"/>
      <c r="F17">
        <v>12</v>
      </c>
      <c r="K17">
        <f t="shared" si="0"/>
        <v>12</v>
      </c>
      <c r="L17" s="7">
        <v>11</v>
      </c>
      <c r="M17">
        <f t="shared" si="1"/>
        <v>0</v>
      </c>
      <c r="N17">
        <f t="shared" si="2"/>
        <v>109.09090909090899</v>
      </c>
    </row>
    <row r="18" spans="1:14" x14ac:dyDescent="0.2">
      <c r="A18" s="7" t="s">
        <v>24</v>
      </c>
      <c r="B18" s="8"/>
      <c r="F18">
        <v>7</v>
      </c>
      <c r="K18">
        <f t="shared" si="0"/>
        <v>7</v>
      </c>
      <c r="L18" s="7" t="s">
        <v>32</v>
      </c>
      <c r="M18">
        <f>IMDIV(B18,6)*100</f>
        <v>0</v>
      </c>
      <c r="N18">
        <f>IMDIV(K18,6)*100</f>
        <v>116.66666666666701</v>
      </c>
    </row>
    <row r="19" spans="1:14" x14ac:dyDescent="0.2">
      <c r="A19" s="7" t="s">
        <v>35</v>
      </c>
      <c r="L19" s="3"/>
      <c r="N19">
        <f>AVERAGE(N4:N18)</f>
        <v>95.135544950824709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 enableFormatConditionsCalculation="0">
    <tabColor rgb="FFFF0000"/>
  </sheetPr>
  <dimension ref="A1:N19"/>
  <sheetViews>
    <sheetView workbookViewId="0">
      <selection activeCell="H22" sqref="H22"/>
    </sheetView>
  </sheetViews>
  <sheetFormatPr baseColWidth="10" defaultColWidth="11.5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32</v>
      </c>
      <c r="F4">
        <v>32</v>
      </c>
      <c r="H4">
        <v>38</v>
      </c>
      <c r="I4">
        <v>40</v>
      </c>
      <c r="K4">
        <f>LARGE(B4:J4,1)</f>
        <v>40</v>
      </c>
      <c r="L4" s="7">
        <v>41</v>
      </c>
      <c r="M4">
        <f>IMDIV(B4,41)*100</f>
        <v>78.048780487804905</v>
      </c>
      <c r="N4">
        <f>IMDIV(K4,41)*100</f>
        <v>97.560975609756099</v>
      </c>
    </row>
    <row r="5" spans="1:14" x14ac:dyDescent="0.2">
      <c r="A5" s="7" t="s">
        <v>23</v>
      </c>
      <c r="B5">
        <v>24</v>
      </c>
      <c r="F5">
        <v>24</v>
      </c>
      <c r="H5">
        <v>26</v>
      </c>
      <c r="I5">
        <v>29</v>
      </c>
      <c r="K5">
        <f>LARGE(B5:J5,1)</f>
        <v>29</v>
      </c>
      <c r="L5" s="7">
        <v>33</v>
      </c>
      <c r="M5">
        <f>IMDIV(B5,L5)*100</f>
        <v>72.727272727272691</v>
      </c>
      <c r="N5">
        <f>IMDIV(K5,L5)*100</f>
        <v>87.878787878787904</v>
      </c>
    </row>
    <row r="6" spans="1:14" x14ac:dyDescent="0.2">
      <c r="A6" s="7" t="s">
        <v>15</v>
      </c>
      <c r="B6">
        <v>11</v>
      </c>
      <c r="F6">
        <v>11</v>
      </c>
      <c r="H6">
        <v>9</v>
      </c>
      <c r="I6">
        <v>8</v>
      </c>
      <c r="K6">
        <f t="shared" ref="K6:K18" si="0">LARGE(B6:J6,1)</f>
        <v>11</v>
      </c>
      <c r="L6" s="7">
        <v>15</v>
      </c>
      <c r="M6">
        <f>IMDIV(B6,L6)*100</f>
        <v>73.3333333333333</v>
      </c>
      <c r="N6">
        <f>IMDIV(K6,L6)*100</f>
        <v>73.3333333333333</v>
      </c>
    </row>
    <row r="7" spans="1:14" x14ac:dyDescent="0.2">
      <c r="A7" s="7" t="s">
        <v>16</v>
      </c>
      <c r="B7">
        <v>11</v>
      </c>
      <c r="F7">
        <v>11</v>
      </c>
      <c r="H7">
        <v>11</v>
      </c>
      <c r="I7">
        <v>6</v>
      </c>
      <c r="K7">
        <f t="shared" si="0"/>
        <v>11</v>
      </c>
      <c r="L7" s="7">
        <v>13</v>
      </c>
      <c r="M7">
        <f>IMDIV(B7,L7)*100</f>
        <v>84.615384615384599</v>
      </c>
      <c r="N7">
        <f>IMDIV(K7,L7)*100</f>
        <v>84.615384615384599</v>
      </c>
    </row>
    <row r="8" spans="1:14" x14ac:dyDescent="0.2">
      <c r="A8" s="7" t="s">
        <v>17</v>
      </c>
      <c r="B8">
        <v>10</v>
      </c>
      <c r="F8">
        <v>10</v>
      </c>
      <c r="H8">
        <v>18</v>
      </c>
      <c r="I8">
        <v>36</v>
      </c>
      <c r="K8">
        <f t="shared" si="0"/>
        <v>36</v>
      </c>
      <c r="L8" s="7" t="s">
        <v>30</v>
      </c>
      <c r="M8">
        <f>IMDIV(B8,22)*100</f>
        <v>45.454545454545496</v>
      </c>
      <c r="N8">
        <f>IMDIV(K8,22)*100</f>
        <v>163.636363636364</v>
      </c>
    </row>
    <row r="9" spans="1:14" x14ac:dyDescent="0.2">
      <c r="A9" s="7" t="s">
        <v>18</v>
      </c>
      <c r="B9">
        <v>5</v>
      </c>
      <c r="F9">
        <v>5</v>
      </c>
      <c r="H9">
        <v>7</v>
      </c>
      <c r="I9">
        <v>6</v>
      </c>
      <c r="K9">
        <f t="shared" si="0"/>
        <v>7</v>
      </c>
      <c r="L9" s="7">
        <v>8</v>
      </c>
      <c r="M9">
        <f>IMDIV(B9,L9)*100</f>
        <v>62.5</v>
      </c>
      <c r="N9">
        <f>IMDIV(K9,L9)*100</f>
        <v>87.5</v>
      </c>
    </row>
    <row r="10" spans="1:14" x14ac:dyDescent="0.2">
      <c r="A10" s="7" t="s">
        <v>19</v>
      </c>
      <c r="B10">
        <v>10</v>
      </c>
      <c r="F10">
        <v>10</v>
      </c>
      <c r="H10">
        <v>7</v>
      </c>
      <c r="I10">
        <v>15.5</v>
      </c>
      <c r="K10">
        <f>LARGE(B10:J10,1)</f>
        <v>15.5</v>
      </c>
      <c r="L10" s="7" t="s">
        <v>31</v>
      </c>
      <c r="M10">
        <f>IMDIV(B10,18)*100</f>
        <v>55.5555555555556</v>
      </c>
      <c r="N10">
        <f>IMDIV(K10,18)*100</f>
        <v>86.1111111111111</v>
      </c>
    </row>
    <row r="11" spans="1:14" x14ac:dyDescent="0.2">
      <c r="A11" s="7"/>
      <c r="L11" s="7"/>
    </row>
    <row r="12" spans="1:14" x14ac:dyDescent="0.2">
      <c r="A12" s="7" t="s">
        <v>28</v>
      </c>
      <c r="B12">
        <v>9</v>
      </c>
      <c r="F12">
        <v>9</v>
      </c>
      <c r="H12">
        <v>6</v>
      </c>
      <c r="I12">
        <v>8</v>
      </c>
      <c r="K12">
        <f>LARGE(B12:J12,1)</f>
        <v>9</v>
      </c>
      <c r="L12" s="7">
        <v>12</v>
      </c>
      <c r="M12">
        <f>IMDIV(B12,34)*100</f>
        <v>26.470588235294102</v>
      </c>
      <c r="N12">
        <f>IMDIV(K12,34)*100</f>
        <v>26.470588235294102</v>
      </c>
    </row>
    <row r="13" spans="1:14" x14ac:dyDescent="0.2">
      <c r="A13" s="7" t="s">
        <v>20</v>
      </c>
      <c r="B13">
        <v>6</v>
      </c>
      <c r="F13">
        <v>6</v>
      </c>
      <c r="H13">
        <v>5</v>
      </c>
      <c r="I13">
        <v>8</v>
      </c>
      <c r="K13">
        <f t="shared" si="0"/>
        <v>8</v>
      </c>
      <c r="L13" s="7">
        <v>9</v>
      </c>
      <c r="M13">
        <f>IMDIV(B13,L13)*100</f>
        <v>66.6666666666667</v>
      </c>
      <c r="N13">
        <f>IMDIV(K13,L13)*100</f>
        <v>88.8888888888889</v>
      </c>
    </row>
    <row r="14" spans="1:14" x14ac:dyDescent="0.2">
      <c r="A14" s="7" t="s">
        <v>29</v>
      </c>
      <c r="B14">
        <v>8</v>
      </c>
      <c r="F14">
        <v>8</v>
      </c>
      <c r="H14">
        <v>7</v>
      </c>
      <c r="I14">
        <v>10</v>
      </c>
      <c r="K14">
        <f t="shared" si="0"/>
        <v>10</v>
      </c>
      <c r="L14" s="7">
        <v>9</v>
      </c>
      <c r="M14">
        <f t="shared" ref="M14:M17" si="1">IMDIV(B14,L14)*100</f>
        <v>88.8888888888889</v>
      </c>
      <c r="N14">
        <f>IMDIV(K14,L14)*100</f>
        <v>111.111111111111</v>
      </c>
    </row>
    <row r="15" spans="1:14" x14ac:dyDescent="0.2">
      <c r="A15" s="7" t="s">
        <v>26</v>
      </c>
      <c r="B15">
        <v>5</v>
      </c>
      <c r="F15">
        <v>5</v>
      </c>
      <c r="H15">
        <v>8</v>
      </c>
      <c r="I15">
        <v>8</v>
      </c>
      <c r="K15">
        <f t="shared" si="0"/>
        <v>8</v>
      </c>
      <c r="L15" s="7">
        <v>10</v>
      </c>
      <c r="M15">
        <f t="shared" si="1"/>
        <v>50</v>
      </c>
      <c r="N15">
        <f t="shared" ref="N15:N17" si="2">IMDIV(K15,L15)*100</f>
        <v>80</v>
      </c>
    </row>
    <row r="16" spans="1:14" x14ac:dyDescent="0.2">
      <c r="A16" s="7" t="s">
        <v>21</v>
      </c>
      <c r="B16">
        <v>6</v>
      </c>
      <c r="F16">
        <v>6</v>
      </c>
      <c r="H16">
        <v>7</v>
      </c>
      <c r="I16">
        <v>7</v>
      </c>
      <c r="K16">
        <f t="shared" si="0"/>
        <v>7</v>
      </c>
      <c r="L16" s="14" t="s">
        <v>12</v>
      </c>
      <c r="M16">
        <f>IMDIV(B16,8)*100</f>
        <v>75</v>
      </c>
      <c r="N16">
        <f>IMDIV(K16,8)*100</f>
        <v>87.5</v>
      </c>
    </row>
    <row r="17" spans="1:14" x14ac:dyDescent="0.2">
      <c r="A17" s="7" t="s">
        <v>27</v>
      </c>
      <c r="B17">
        <v>1</v>
      </c>
      <c r="F17">
        <v>1</v>
      </c>
      <c r="H17">
        <v>10</v>
      </c>
      <c r="I17">
        <v>7</v>
      </c>
      <c r="K17">
        <f t="shared" si="0"/>
        <v>10</v>
      </c>
      <c r="L17" s="7">
        <v>11</v>
      </c>
      <c r="M17">
        <f t="shared" si="1"/>
        <v>9.0909090909090899</v>
      </c>
      <c r="N17">
        <f t="shared" si="2"/>
        <v>90.909090909090892</v>
      </c>
    </row>
    <row r="18" spans="1:14" x14ac:dyDescent="0.2">
      <c r="A18" s="7" t="s">
        <v>24</v>
      </c>
      <c r="B18">
        <v>6</v>
      </c>
      <c r="F18">
        <v>6</v>
      </c>
      <c r="H18">
        <v>7</v>
      </c>
      <c r="I18">
        <v>9</v>
      </c>
      <c r="K18">
        <f t="shared" si="0"/>
        <v>9</v>
      </c>
      <c r="L18" s="7" t="s">
        <v>32</v>
      </c>
      <c r="M18">
        <f>IMDIV(B18,6)*100</f>
        <v>100</v>
      </c>
      <c r="N18">
        <f>IMDIV(K18,6)*100</f>
        <v>150</v>
      </c>
    </row>
    <row r="19" spans="1:14" x14ac:dyDescent="0.2">
      <c r="A19" s="7" t="s">
        <v>35</v>
      </c>
      <c r="B19" s="13"/>
      <c r="L19" s="3"/>
      <c r="M19">
        <f>AVERAGE(M4:M18)</f>
        <v>63.453708932546817</v>
      </c>
      <c r="N19">
        <f>AVERAGE(N4:N18)</f>
        <v>93.965402523508715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 enableFormatConditionsCalculation="0">
    <tabColor rgb="FFFF0000"/>
  </sheetPr>
  <dimension ref="A1:N19"/>
  <sheetViews>
    <sheetView view="pageLayout" workbookViewId="0">
      <selection activeCell="N19" sqref="N19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H4">
        <v>50</v>
      </c>
      <c r="K4">
        <f>LARGE(B4:J4,1)</f>
        <v>50</v>
      </c>
      <c r="L4" s="7">
        <v>41</v>
      </c>
      <c r="M4">
        <f>IMDIV(B4,41)*100</f>
        <v>0</v>
      </c>
      <c r="N4">
        <f>IMDIV(K4,41)*100</f>
        <v>121.95121951219501</v>
      </c>
    </row>
    <row r="5" spans="1:14" x14ac:dyDescent="0.2">
      <c r="A5" s="7" t="s">
        <v>23</v>
      </c>
      <c r="B5" s="8"/>
      <c r="H5">
        <v>25</v>
      </c>
      <c r="K5">
        <f>LARGE(B5:J5,1)</f>
        <v>25</v>
      </c>
      <c r="L5" s="7">
        <v>33</v>
      </c>
      <c r="M5">
        <f>IMDIV(B5,L5)*100</f>
        <v>0</v>
      </c>
      <c r="N5">
        <f>IMDIV(K5,L5)*100</f>
        <v>75.757575757575808</v>
      </c>
    </row>
    <row r="6" spans="1:14" x14ac:dyDescent="0.2">
      <c r="A6" s="7" t="s">
        <v>15</v>
      </c>
      <c r="B6" s="8"/>
      <c r="H6">
        <v>17</v>
      </c>
      <c r="K6">
        <f t="shared" ref="K6:K18" si="0">LARGE(B6:J6,1)</f>
        <v>17</v>
      </c>
      <c r="L6" s="7">
        <v>15</v>
      </c>
      <c r="M6">
        <f>IMDIV(B6,L6)*100</f>
        <v>0</v>
      </c>
      <c r="N6">
        <f>IMDIV(K6,L6)*100</f>
        <v>113.333333333333</v>
      </c>
    </row>
    <row r="7" spans="1:14" x14ac:dyDescent="0.2">
      <c r="A7" s="7" t="s">
        <v>16</v>
      </c>
      <c r="B7" s="8"/>
      <c r="H7">
        <v>13</v>
      </c>
      <c r="K7">
        <f t="shared" si="0"/>
        <v>13</v>
      </c>
      <c r="L7" s="7">
        <v>13</v>
      </c>
      <c r="M7">
        <f>IMDIV(B7,L7)*100</f>
        <v>0</v>
      </c>
      <c r="N7">
        <f>IMDIV(K7,L7)*100</f>
        <v>100</v>
      </c>
    </row>
    <row r="8" spans="1:14" x14ac:dyDescent="0.2">
      <c r="A8" s="7" t="s">
        <v>17</v>
      </c>
      <c r="B8" s="8"/>
      <c r="H8">
        <v>22</v>
      </c>
      <c r="K8">
        <f t="shared" si="0"/>
        <v>22</v>
      </c>
      <c r="L8" s="7" t="s">
        <v>30</v>
      </c>
      <c r="M8">
        <f>IMDIV(B8,22)*100</f>
        <v>0</v>
      </c>
      <c r="N8">
        <f>IMDIV(K8,22)*100</f>
        <v>100</v>
      </c>
    </row>
    <row r="9" spans="1:14" x14ac:dyDescent="0.2">
      <c r="A9" s="7" t="s">
        <v>18</v>
      </c>
      <c r="B9" s="8"/>
      <c r="H9">
        <v>7</v>
      </c>
      <c r="K9">
        <f t="shared" si="0"/>
        <v>7</v>
      </c>
      <c r="L9" s="7">
        <v>8</v>
      </c>
      <c r="M9">
        <f>IMDIV(B9,L9)*100</f>
        <v>0</v>
      </c>
      <c r="N9">
        <f>IMDIV(K9,L9)*100</f>
        <v>87.5</v>
      </c>
    </row>
    <row r="10" spans="1:14" x14ac:dyDescent="0.2">
      <c r="A10" s="7" t="s">
        <v>19</v>
      </c>
      <c r="B10" s="8"/>
      <c r="H10">
        <v>17</v>
      </c>
      <c r="K10">
        <f>LARGE(B10:J10,1)</f>
        <v>17</v>
      </c>
      <c r="L10" s="7" t="s">
        <v>31</v>
      </c>
      <c r="M10">
        <f>IMDIV(B10,18)*100</f>
        <v>0</v>
      </c>
      <c r="N10">
        <f>IMDIV(K10,18)*100</f>
        <v>94.4444444444444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H12">
        <v>12</v>
      </c>
      <c r="K12">
        <f>LARGE(B12:J12,1)</f>
        <v>12</v>
      </c>
      <c r="L12" s="7">
        <v>12</v>
      </c>
      <c r="M12">
        <f>IMDIV(B12,34)*100</f>
        <v>0</v>
      </c>
      <c r="N12">
        <f>IMDIV(K12,34)*100</f>
        <v>35.294117647058798</v>
      </c>
    </row>
    <row r="13" spans="1:14" x14ac:dyDescent="0.2">
      <c r="A13" s="7" t="s">
        <v>20</v>
      </c>
      <c r="B13" s="8"/>
      <c r="H13">
        <v>8</v>
      </c>
      <c r="K13">
        <f t="shared" si="0"/>
        <v>8</v>
      </c>
      <c r="L13" s="7">
        <v>9</v>
      </c>
      <c r="M13">
        <f>IMDIV(B13,L13)*100</f>
        <v>0</v>
      </c>
      <c r="N13">
        <f>IMDIV(K13,L13)*100</f>
        <v>88.8888888888889</v>
      </c>
    </row>
    <row r="14" spans="1:14" x14ac:dyDescent="0.2">
      <c r="A14" s="7" t="s">
        <v>29</v>
      </c>
      <c r="B14" s="8"/>
      <c r="H14">
        <v>10</v>
      </c>
      <c r="K14">
        <f t="shared" si="0"/>
        <v>10</v>
      </c>
      <c r="L14" s="7">
        <v>9</v>
      </c>
      <c r="M14">
        <f t="shared" ref="M14:M17" si="1">IMDIV(B14,L14)*100</f>
        <v>0</v>
      </c>
      <c r="N14">
        <f>IMDIV(K14,L14)*100</f>
        <v>111.111111111111</v>
      </c>
    </row>
    <row r="15" spans="1:14" x14ac:dyDescent="0.2">
      <c r="A15" s="7" t="s">
        <v>26</v>
      </c>
      <c r="B15" s="8"/>
      <c r="H15">
        <v>10</v>
      </c>
      <c r="K15">
        <f t="shared" si="0"/>
        <v>10</v>
      </c>
      <c r="L15" s="7">
        <v>10</v>
      </c>
      <c r="M15">
        <f t="shared" si="1"/>
        <v>0</v>
      </c>
      <c r="N15">
        <f t="shared" ref="N15:N17" si="2">IMDIV(K15,L15)*100</f>
        <v>100</v>
      </c>
    </row>
    <row r="16" spans="1:14" x14ac:dyDescent="0.2">
      <c r="A16" s="7" t="s">
        <v>21</v>
      </c>
      <c r="B16" s="8"/>
      <c r="H16">
        <v>9</v>
      </c>
      <c r="K16">
        <f t="shared" si="0"/>
        <v>9</v>
      </c>
      <c r="L16" s="14" t="s">
        <v>12</v>
      </c>
      <c r="M16">
        <f>IMDIV(B16,8)*100</f>
        <v>0</v>
      </c>
      <c r="N16">
        <f>IMDIV(K16,8)*100</f>
        <v>112.5</v>
      </c>
    </row>
    <row r="17" spans="1:14" x14ac:dyDescent="0.2">
      <c r="A17" s="7" t="s">
        <v>27</v>
      </c>
      <c r="B17" s="8"/>
      <c r="H17">
        <v>10</v>
      </c>
      <c r="K17">
        <f t="shared" si="0"/>
        <v>10</v>
      </c>
      <c r="L17" s="7">
        <v>11</v>
      </c>
      <c r="M17">
        <f t="shared" si="1"/>
        <v>0</v>
      </c>
      <c r="N17">
        <f t="shared" si="2"/>
        <v>90.909090909090892</v>
      </c>
    </row>
    <row r="18" spans="1:14" x14ac:dyDescent="0.2">
      <c r="A18" s="7" t="s">
        <v>24</v>
      </c>
      <c r="B18" s="8"/>
      <c r="H18">
        <v>25</v>
      </c>
      <c r="K18">
        <f t="shared" si="0"/>
        <v>25</v>
      </c>
      <c r="L18" s="7" t="s">
        <v>32</v>
      </c>
      <c r="M18">
        <f>IMDIV(B18,6)*100</f>
        <v>0</v>
      </c>
      <c r="N18">
        <f>IMDIV(K18,6)*100</f>
        <v>416.66666666666697</v>
      </c>
    </row>
    <row r="19" spans="1:14" x14ac:dyDescent="0.2">
      <c r="A19" s="7" t="s">
        <v>35</v>
      </c>
      <c r="L19" s="3"/>
      <c r="N19">
        <f>AVERAGE(N4:N18)</f>
        <v>117.73974630502607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 enableFormatConditionsCalculation="0"/>
  <dimension ref="A1:N19"/>
  <sheetViews>
    <sheetView view="pageLayout" workbookViewId="0">
      <selection activeCell="J19" sqref="J19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35</v>
      </c>
      <c r="E4">
        <v>35</v>
      </c>
      <c r="G4">
        <v>41</v>
      </c>
      <c r="H4">
        <v>42</v>
      </c>
      <c r="K4">
        <f>LARGE(B4:J4,1)</f>
        <v>42</v>
      </c>
      <c r="L4" s="7">
        <v>41</v>
      </c>
      <c r="M4">
        <f>IMDIV(B4,41)*100</f>
        <v>85.365853658536594</v>
      </c>
      <c r="N4">
        <f>IMDIV(K4,41)*100</f>
        <v>102.43902439024399</v>
      </c>
    </row>
    <row r="5" spans="1:14" x14ac:dyDescent="0.2">
      <c r="A5" s="7" t="s">
        <v>23</v>
      </c>
      <c r="B5">
        <v>24</v>
      </c>
      <c r="E5">
        <v>24</v>
      </c>
      <c r="G5">
        <v>31</v>
      </c>
      <c r="H5">
        <v>27</v>
      </c>
      <c r="K5">
        <f>LARGE(B5:J5,1)</f>
        <v>31</v>
      </c>
      <c r="L5" s="7">
        <v>33</v>
      </c>
      <c r="M5">
        <f>IMDIV(B5,L5)*100</f>
        <v>72.727272727272691</v>
      </c>
      <c r="N5">
        <f>IMDIV(K5,L5)*100</f>
        <v>93.939393939393895</v>
      </c>
    </row>
    <row r="6" spans="1:14" x14ac:dyDescent="0.2">
      <c r="A6" s="7" t="s">
        <v>15</v>
      </c>
      <c r="B6">
        <v>12</v>
      </c>
      <c r="E6">
        <v>12</v>
      </c>
      <c r="G6">
        <v>15</v>
      </c>
      <c r="H6">
        <v>15</v>
      </c>
      <c r="K6">
        <f t="shared" ref="K6:K18" si="0">LARGE(B6:J6,1)</f>
        <v>15</v>
      </c>
      <c r="L6" s="7">
        <v>15</v>
      </c>
      <c r="M6">
        <f>IMDIV(B6,L6)*100</f>
        <v>80</v>
      </c>
      <c r="N6">
        <f>IMDIV(K6,L6)*100</f>
        <v>100</v>
      </c>
    </row>
    <row r="7" spans="1:14" x14ac:dyDescent="0.2">
      <c r="A7" s="7" t="s">
        <v>16</v>
      </c>
      <c r="B7">
        <v>13</v>
      </c>
      <c r="E7">
        <v>13</v>
      </c>
      <c r="G7">
        <v>22</v>
      </c>
      <c r="H7">
        <v>15</v>
      </c>
      <c r="K7">
        <f t="shared" si="0"/>
        <v>22</v>
      </c>
      <c r="L7" s="7">
        <v>13</v>
      </c>
      <c r="M7">
        <f>IMDIV(B7,L7)*100</f>
        <v>100</v>
      </c>
      <c r="N7">
        <f>IMDIV(K7,L7)*100</f>
        <v>169.230769230769</v>
      </c>
    </row>
    <row r="8" spans="1:14" x14ac:dyDescent="0.2">
      <c r="A8" s="7" t="s">
        <v>17</v>
      </c>
      <c r="B8">
        <v>15</v>
      </c>
      <c r="E8">
        <v>15</v>
      </c>
      <c r="G8">
        <v>21</v>
      </c>
      <c r="H8">
        <v>22</v>
      </c>
      <c r="K8">
        <f t="shared" si="0"/>
        <v>22</v>
      </c>
      <c r="L8" s="7" t="s">
        <v>30</v>
      </c>
      <c r="M8">
        <f>IMDIV(B8,22)*100</f>
        <v>68.181818181818201</v>
      </c>
      <c r="N8">
        <f>IMDIV(K8,22)*100</f>
        <v>100</v>
      </c>
    </row>
    <row r="9" spans="1:14" x14ac:dyDescent="0.2">
      <c r="A9" s="7" t="s">
        <v>18</v>
      </c>
      <c r="B9">
        <v>9</v>
      </c>
      <c r="E9">
        <v>9</v>
      </c>
      <c r="G9">
        <v>74</v>
      </c>
      <c r="H9">
        <v>9</v>
      </c>
      <c r="K9">
        <f t="shared" si="0"/>
        <v>74</v>
      </c>
      <c r="L9" s="7">
        <v>8</v>
      </c>
      <c r="M9">
        <f>IMDIV(B9,L9)*100</f>
        <v>112.5</v>
      </c>
      <c r="N9">
        <f>IMDIV(K9,L9)*100</f>
        <v>925</v>
      </c>
    </row>
    <row r="10" spans="1:14" x14ac:dyDescent="0.2">
      <c r="A10" s="7" t="s">
        <v>19</v>
      </c>
      <c r="B10">
        <v>11</v>
      </c>
      <c r="E10">
        <v>11</v>
      </c>
      <c r="G10">
        <v>18</v>
      </c>
      <c r="H10">
        <v>15</v>
      </c>
      <c r="K10">
        <f>LARGE(B10:J10,1)</f>
        <v>18</v>
      </c>
      <c r="L10" s="7" t="s">
        <v>31</v>
      </c>
      <c r="M10">
        <f>IMDIV(B10,18)*100</f>
        <v>61.111111111111107</v>
      </c>
      <c r="N10">
        <f>IMDIV(K10,18)*100</f>
        <v>100</v>
      </c>
    </row>
    <row r="11" spans="1:14" x14ac:dyDescent="0.2">
      <c r="A11" s="7"/>
      <c r="B11"/>
      <c r="L11" s="7"/>
    </row>
    <row r="12" spans="1:14" x14ac:dyDescent="0.2">
      <c r="A12" s="7" t="s">
        <v>28</v>
      </c>
      <c r="B12">
        <v>9</v>
      </c>
      <c r="E12">
        <v>9</v>
      </c>
      <c r="G12">
        <v>9</v>
      </c>
      <c r="H12">
        <v>13</v>
      </c>
      <c r="K12">
        <f>LARGE(B12:J12,1)</f>
        <v>13</v>
      </c>
      <c r="L12" s="7">
        <v>12</v>
      </c>
      <c r="M12">
        <f>IMDIV(B12,34)*100</f>
        <v>26.470588235294102</v>
      </c>
      <c r="N12">
        <f>IMDIV(K12,34)*100</f>
        <v>38.235294117647101</v>
      </c>
    </row>
    <row r="13" spans="1:14" x14ac:dyDescent="0.2">
      <c r="A13" s="7" t="s">
        <v>20</v>
      </c>
      <c r="B13">
        <v>9</v>
      </c>
      <c r="E13">
        <v>9</v>
      </c>
      <c r="G13">
        <v>10</v>
      </c>
      <c r="H13">
        <v>11</v>
      </c>
      <c r="K13">
        <f t="shared" si="0"/>
        <v>11</v>
      </c>
      <c r="L13" s="7">
        <v>9</v>
      </c>
      <c r="M13">
        <f>IMDIV(B13,L13)*100</f>
        <v>100</v>
      </c>
      <c r="N13">
        <f>IMDIV(K13,L13)*100</f>
        <v>122.22222222222202</v>
      </c>
    </row>
    <row r="14" spans="1:14" x14ac:dyDescent="0.2">
      <c r="A14" s="7" t="s">
        <v>29</v>
      </c>
      <c r="B14">
        <v>11</v>
      </c>
      <c r="E14">
        <v>11</v>
      </c>
      <c r="G14">
        <v>11</v>
      </c>
      <c r="H14">
        <v>8</v>
      </c>
      <c r="K14">
        <f t="shared" si="0"/>
        <v>11</v>
      </c>
      <c r="L14" s="7">
        <v>9</v>
      </c>
      <c r="M14">
        <f t="shared" ref="M14:M17" si="1">IMDIV(B14,L14)*100</f>
        <v>122.22222222222202</v>
      </c>
      <c r="N14">
        <f>IMDIV(K14,L14)*100</f>
        <v>122.22222222222202</v>
      </c>
    </row>
    <row r="15" spans="1:14" x14ac:dyDescent="0.2">
      <c r="A15" s="7" t="s">
        <v>26</v>
      </c>
      <c r="B15">
        <v>7</v>
      </c>
      <c r="E15">
        <v>7</v>
      </c>
      <c r="G15">
        <v>8</v>
      </c>
      <c r="H15">
        <v>8</v>
      </c>
      <c r="K15">
        <f t="shared" si="0"/>
        <v>8</v>
      </c>
      <c r="L15" s="7">
        <v>10</v>
      </c>
      <c r="M15">
        <f t="shared" si="1"/>
        <v>70</v>
      </c>
      <c r="N15">
        <f t="shared" ref="N15:N17" si="2">IMDIV(K15,L15)*100</f>
        <v>80</v>
      </c>
    </row>
    <row r="16" spans="1:14" x14ac:dyDescent="0.2">
      <c r="A16" s="7" t="s">
        <v>21</v>
      </c>
      <c r="B16">
        <v>6</v>
      </c>
      <c r="E16">
        <v>6</v>
      </c>
      <c r="G16">
        <v>9</v>
      </c>
      <c r="H16">
        <v>9</v>
      </c>
      <c r="K16">
        <f t="shared" si="0"/>
        <v>9</v>
      </c>
      <c r="L16" s="14" t="s">
        <v>12</v>
      </c>
      <c r="M16">
        <f>IMDIV(B16,8)*100</f>
        <v>75</v>
      </c>
      <c r="N16">
        <f>IMDIV(K16,8)*100</f>
        <v>112.5</v>
      </c>
    </row>
    <row r="17" spans="1:14" x14ac:dyDescent="0.2">
      <c r="A17" s="7" t="s">
        <v>27</v>
      </c>
      <c r="B17">
        <v>8</v>
      </c>
      <c r="E17">
        <v>8</v>
      </c>
      <c r="G17">
        <v>0</v>
      </c>
      <c r="H17">
        <v>9</v>
      </c>
      <c r="K17">
        <f t="shared" si="0"/>
        <v>9</v>
      </c>
      <c r="L17" s="7">
        <v>11</v>
      </c>
      <c r="M17">
        <f t="shared" si="1"/>
        <v>72.727272727272691</v>
      </c>
      <c r="N17">
        <f t="shared" si="2"/>
        <v>81.818181818181799</v>
      </c>
    </row>
    <row r="18" spans="1:14" x14ac:dyDescent="0.2">
      <c r="A18" s="7" t="s">
        <v>24</v>
      </c>
      <c r="B18">
        <v>6</v>
      </c>
      <c r="E18">
        <v>6</v>
      </c>
      <c r="G18">
        <v>8</v>
      </c>
      <c r="H18">
        <v>9</v>
      </c>
      <c r="K18">
        <f t="shared" si="0"/>
        <v>9</v>
      </c>
      <c r="L18" s="7" t="s">
        <v>32</v>
      </c>
      <c r="M18">
        <f>IMDIV(B18,6)*100</f>
        <v>100</v>
      </c>
      <c r="N18">
        <f>IMDIV(K18,6)*100</f>
        <v>150</v>
      </c>
    </row>
    <row r="19" spans="1:14" x14ac:dyDescent="0.2">
      <c r="A19" s="7" t="s">
        <v>35</v>
      </c>
      <c r="L19" s="3"/>
      <c r="M19">
        <f>AVERAGE(M4:M18)</f>
        <v>81.879009918823385</v>
      </c>
      <c r="N19">
        <f>AVERAGE(N4:N18)</f>
        <v>164.11479342433429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 enableFormatConditionsCalculation="0"/>
  <dimension ref="A1:N19"/>
  <sheetViews>
    <sheetView view="pageLayout" workbookViewId="0">
      <selection activeCell="G20" sqref="G20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G4">
        <v>35</v>
      </c>
      <c r="K4">
        <f>LARGE(B4:J4,1)</f>
        <v>35</v>
      </c>
      <c r="L4" s="7">
        <v>41</v>
      </c>
      <c r="M4">
        <f>IMDIV(B4,41)*100</f>
        <v>0</v>
      </c>
      <c r="N4">
        <f>IMDIV(K4,41)*100</f>
        <v>85.365853658536594</v>
      </c>
    </row>
    <row r="5" spans="1:14" x14ac:dyDescent="0.2">
      <c r="A5" s="7" t="s">
        <v>23</v>
      </c>
      <c r="B5" s="8"/>
      <c r="G5">
        <v>25</v>
      </c>
      <c r="K5">
        <f>LARGE(B5:J5,1)</f>
        <v>25</v>
      </c>
      <c r="L5" s="7">
        <v>33</v>
      </c>
      <c r="M5">
        <f>IMDIV(B5,L5)*100</f>
        <v>0</v>
      </c>
      <c r="N5">
        <f>IMDIV(K5,L5)*100</f>
        <v>75.757575757575808</v>
      </c>
    </row>
    <row r="6" spans="1:14" x14ac:dyDescent="0.2">
      <c r="A6" s="7" t="s">
        <v>15</v>
      </c>
      <c r="B6" s="8"/>
      <c r="G6">
        <v>14</v>
      </c>
      <c r="K6">
        <f t="shared" ref="K6:K18" si="0">LARGE(B6:J6,1)</f>
        <v>14</v>
      </c>
      <c r="L6" s="7">
        <v>15</v>
      </c>
      <c r="M6">
        <f>IMDIV(B6,L6)*100</f>
        <v>0</v>
      </c>
      <c r="N6">
        <f>IMDIV(K6,L6)*100</f>
        <v>93.3333333333333</v>
      </c>
    </row>
    <row r="7" spans="1:14" x14ac:dyDescent="0.2">
      <c r="A7" s="7" t="s">
        <v>16</v>
      </c>
      <c r="B7" s="8"/>
      <c r="G7">
        <v>21</v>
      </c>
      <c r="K7">
        <f t="shared" si="0"/>
        <v>21</v>
      </c>
      <c r="L7" s="7">
        <v>13</v>
      </c>
      <c r="M7">
        <f>IMDIV(B7,L7)*100</f>
        <v>0</v>
      </c>
      <c r="N7">
        <f>IMDIV(K7,L7)*100</f>
        <v>161.538461538462</v>
      </c>
    </row>
    <row r="8" spans="1:14" x14ac:dyDescent="0.2">
      <c r="A8" s="7" t="s">
        <v>17</v>
      </c>
      <c r="B8" s="8"/>
      <c r="G8">
        <v>20</v>
      </c>
      <c r="K8">
        <f t="shared" si="0"/>
        <v>20</v>
      </c>
      <c r="L8" s="7" t="s">
        <v>30</v>
      </c>
      <c r="M8">
        <f>IMDIV(B8,22)*100</f>
        <v>0</v>
      </c>
      <c r="N8">
        <f>IMDIV(K8,22)*100</f>
        <v>90.909090909090892</v>
      </c>
    </row>
    <row r="9" spans="1:14" x14ac:dyDescent="0.2">
      <c r="A9" s="7" t="s">
        <v>18</v>
      </c>
      <c r="B9" s="8"/>
      <c r="G9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/>
      <c r="G10">
        <v>15</v>
      </c>
      <c r="K10">
        <f>LARGE(B10:J10,1)</f>
        <v>15</v>
      </c>
      <c r="L10" s="7" t="s">
        <v>31</v>
      </c>
      <c r="M10">
        <f>IMDIV(B10,18)*100</f>
        <v>0</v>
      </c>
      <c r="N10">
        <f>IMDIV(K10,18)*100</f>
        <v>83.3333333333333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G12">
        <v>12</v>
      </c>
      <c r="K12">
        <f>LARGE(B12:J12,1)</f>
        <v>12</v>
      </c>
      <c r="L12" s="7">
        <v>12</v>
      </c>
      <c r="M12">
        <f>IMDIV(B12,34)*100</f>
        <v>0</v>
      </c>
      <c r="N12">
        <f>IMDIV(K12,34)*100</f>
        <v>35.294117647058798</v>
      </c>
    </row>
    <row r="13" spans="1:14" x14ac:dyDescent="0.2">
      <c r="A13" s="7" t="s">
        <v>20</v>
      </c>
      <c r="B13" s="8"/>
      <c r="G13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/>
      <c r="G14">
        <v>15</v>
      </c>
      <c r="K14">
        <f t="shared" si="0"/>
        <v>15</v>
      </c>
      <c r="L14" s="7">
        <v>9</v>
      </c>
      <c r="M14">
        <f t="shared" ref="M14:M17" si="1">IMDIV(B14,L14)*100</f>
        <v>0</v>
      </c>
      <c r="N14">
        <f>IMDIV(K14,L14)*100</f>
        <v>166.666666666667</v>
      </c>
    </row>
    <row r="15" spans="1:14" x14ac:dyDescent="0.2">
      <c r="A15" s="7" t="s">
        <v>26</v>
      </c>
      <c r="B15" s="8"/>
      <c r="G15">
        <v>12</v>
      </c>
      <c r="K15">
        <f t="shared" si="0"/>
        <v>12</v>
      </c>
      <c r="L15" s="7">
        <v>10</v>
      </c>
      <c r="M15">
        <f t="shared" si="1"/>
        <v>0</v>
      </c>
      <c r="N15">
        <f t="shared" ref="N15:N17" si="2">IMDIV(K15,L15)*100</f>
        <v>120</v>
      </c>
    </row>
    <row r="16" spans="1:14" x14ac:dyDescent="0.2">
      <c r="A16" s="7" t="s">
        <v>21</v>
      </c>
      <c r="B16" s="8"/>
      <c r="G16">
        <v>10</v>
      </c>
      <c r="K16">
        <f t="shared" si="0"/>
        <v>10</v>
      </c>
      <c r="L16" s="14" t="s">
        <v>12</v>
      </c>
      <c r="M16">
        <f>IMDIV(B16,8)*100</f>
        <v>0</v>
      </c>
      <c r="N16">
        <f>IMDIV(K16,8)*100</f>
        <v>125</v>
      </c>
    </row>
    <row r="17" spans="1:14" x14ac:dyDescent="0.2">
      <c r="A17" s="7" t="s">
        <v>27</v>
      </c>
      <c r="B17" s="8"/>
      <c r="G17">
        <v>13</v>
      </c>
      <c r="K17">
        <f t="shared" si="0"/>
        <v>13</v>
      </c>
      <c r="L17" s="7">
        <v>11</v>
      </c>
      <c r="M17">
        <f t="shared" si="1"/>
        <v>0</v>
      </c>
      <c r="N17">
        <f t="shared" si="2"/>
        <v>118.18181818181802</v>
      </c>
    </row>
    <row r="18" spans="1:14" x14ac:dyDescent="0.2">
      <c r="A18" s="7" t="s">
        <v>24</v>
      </c>
      <c r="B18" s="8"/>
      <c r="G18">
        <v>12</v>
      </c>
      <c r="K18">
        <f t="shared" si="0"/>
        <v>12</v>
      </c>
      <c r="L18" s="7" t="s">
        <v>32</v>
      </c>
      <c r="M18">
        <f>IMDIV(B18,6)*100</f>
        <v>0</v>
      </c>
      <c r="N18">
        <f>IMDIV(K18,6)*100</f>
        <v>200</v>
      </c>
    </row>
    <row r="19" spans="1:14" x14ac:dyDescent="0.2">
      <c r="A19" s="7" t="s">
        <v>35</v>
      </c>
      <c r="L19" s="3"/>
      <c r="N19">
        <f>AVERAGE(N4:N18)</f>
        <v>96.812875073276828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 enableFormatConditionsCalculation="0">
    <tabColor rgb="FFFF0000"/>
  </sheetPr>
  <dimension ref="A1:N19"/>
  <sheetViews>
    <sheetView workbookViewId="0">
      <selection activeCell="G35" sqref="G35"/>
    </sheetView>
  </sheetViews>
  <sheetFormatPr baseColWidth="10" defaultColWidth="11.5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19</v>
      </c>
      <c r="D4">
        <v>47</v>
      </c>
      <c r="E4">
        <v>48</v>
      </c>
      <c r="F4">
        <v>48</v>
      </c>
      <c r="G4">
        <v>54</v>
      </c>
      <c r="H4">
        <v>50</v>
      </c>
      <c r="K4">
        <f>LARGE(B4:J4,1)</f>
        <v>54</v>
      </c>
      <c r="L4" s="7">
        <v>41</v>
      </c>
      <c r="M4">
        <f>IMDIV(B4,41)*100</f>
        <v>46.341463414634099</v>
      </c>
      <c r="N4">
        <f>IMDIV(K4,41)*100</f>
        <v>131.707317073171</v>
      </c>
    </row>
    <row r="5" spans="1:14" x14ac:dyDescent="0.2">
      <c r="A5" s="7" t="s">
        <v>23</v>
      </c>
      <c r="B5" s="8">
        <v>22</v>
      </c>
      <c r="D5">
        <v>33</v>
      </c>
      <c r="E5">
        <v>34</v>
      </c>
      <c r="F5">
        <v>35</v>
      </c>
      <c r="G5">
        <v>30</v>
      </c>
      <c r="H5">
        <v>28</v>
      </c>
      <c r="K5">
        <f>LARGE(B5:J5,1)</f>
        <v>35</v>
      </c>
      <c r="L5" s="7">
        <v>33</v>
      </c>
      <c r="M5">
        <f>IMDIV(B5,L5)*100</f>
        <v>66.6666666666667</v>
      </c>
      <c r="N5">
        <f>IMDIV(K5,L5)*100</f>
        <v>106.06060606060601</v>
      </c>
    </row>
    <row r="6" spans="1:14" x14ac:dyDescent="0.2">
      <c r="A6" s="7" t="s">
        <v>15</v>
      </c>
      <c r="B6" s="8">
        <v>14</v>
      </c>
      <c r="D6">
        <v>14</v>
      </c>
      <c r="E6">
        <v>18</v>
      </c>
      <c r="F6">
        <v>17</v>
      </c>
      <c r="G6">
        <v>15</v>
      </c>
      <c r="H6">
        <v>12</v>
      </c>
      <c r="K6">
        <f t="shared" ref="K6:K18" si="0">LARGE(B6:J6,1)</f>
        <v>18</v>
      </c>
      <c r="L6" s="7">
        <v>15</v>
      </c>
      <c r="M6">
        <f>IMDIV(B6,L6)*100</f>
        <v>93.3333333333333</v>
      </c>
      <c r="N6">
        <f>IMDIV(K6,L6)*100</f>
        <v>120</v>
      </c>
    </row>
    <row r="7" spans="1:14" x14ac:dyDescent="0.2">
      <c r="A7" s="7" t="s">
        <v>16</v>
      </c>
      <c r="B7" s="8">
        <v>13</v>
      </c>
      <c r="D7">
        <v>15</v>
      </c>
      <c r="E7">
        <v>13</v>
      </c>
      <c r="F7">
        <v>14</v>
      </c>
      <c r="G7">
        <v>13</v>
      </c>
      <c r="H7">
        <v>5</v>
      </c>
      <c r="K7">
        <f t="shared" si="0"/>
        <v>15</v>
      </c>
      <c r="L7" s="7">
        <v>13</v>
      </c>
      <c r="M7">
        <f>IMDIV(B7,L7)*100</f>
        <v>100</v>
      </c>
      <c r="N7">
        <f>IMDIV(K7,L7)*100</f>
        <v>115.384615384615</v>
      </c>
    </row>
    <row r="8" spans="1:14" x14ac:dyDescent="0.2">
      <c r="A8" s="7" t="s">
        <v>17</v>
      </c>
      <c r="B8" s="8">
        <v>14</v>
      </c>
      <c r="D8">
        <v>25</v>
      </c>
      <c r="E8">
        <v>22.5</v>
      </c>
      <c r="F8">
        <v>22</v>
      </c>
      <c r="G8">
        <v>12</v>
      </c>
      <c r="H8">
        <v>20</v>
      </c>
      <c r="K8">
        <f t="shared" si="0"/>
        <v>25</v>
      </c>
      <c r="L8" s="7" t="s">
        <v>30</v>
      </c>
      <c r="M8">
        <f>IMDIV(B8,22)*100</f>
        <v>63.636363636363605</v>
      </c>
      <c r="N8">
        <f>IMDIV(K8,22)*100</f>
        <v>113.636363636364</v>
      </c>
    </row>
    <row r="9" spans="1:14" x14ac:dyDescent="0.2">
      <c r="A9" s="7" t="s">
        <v>18</v>
      </c>
      <c r="B9" s="8">
        <v>10</v>
      </c>
      <c r="D9">
        <v>0</v>
      </c>
      <c r="E9">
        <v>10</v>
      </c>
      <c r="F9">
        <v>10</v>
      </c>
      <c r="G9">
        <v>12</v>
      </c>
      <c r="H9">
        <v>8</v>
      </c>
      <c r="K9">
        <f t="shared" si="0"/>
        <v>12</v>
      </c>
      <c r="L9" s="7">
        <v>8</v>
      </c>
      <c r="M9">
        <f>IMDIV(B9,L9)*100</f>
        <v>125</v>
      </c>
      <c r="N9">
        <f>IMDIV(K9,L9)*100</f>
        <v>150</v>
      </c>
    </row>
    <row r="10" spans="1:14" x14ac:dyDescent="0.2">
      <c r="A10" s="7" t="s">
        <v>19</v>
      </c>
      <c r="B10" s="8">
        <v>11</v>
      </c>
      <c r="D10">
        <v>0</v>
      </c>
      <c r="E10">
        <v>13</v>
      </c>
      <c r="F10">
        <v>15</v>
      </c>
      <c r="G10">
        <v>15</v>
      </c>
      <c r="H10">
        <v>10</v>
      </c>
      <c r="K10">
        <f>LARGE(B10:J10,1)</f>
        <v>15</v>
      </c>
      <c r="L10" s="7" t="s">
        <v>31</v>
      </c>
      <c r="M10">
        <f>IMDIV(B10,18)*100</f>
        <v>61.111111111111107</v>
      </c>
      <c r="N10">
        <f>IMDIV(K10,18)*100</f>
        <v>83.3333333333333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9</v>
      </c>
      <c r="D12">
        <v>0</v>
      </c>
      <c r="E12">
        <v>10</v>
      </c>
      <c r="F12">
        <v>12</v>
      </c>
      <c r="G12">
        <v>11</v>
      </c>
      <c r="H12">
        <v>10</v>
      </c>
      <c r="K12">
        <f>LARGE(B12:J12,1)</f>
        <v>12</v>
      </c>
      <c r="L12" s="7">
        <v>12</v>
      </c>
      <c r="M12">
        <f>IMDIV(B12,34)*100</f>
        <v>26.470588235294102</v>
      </c>
      <c r="N12">
        <f>IMDIV(K12,34)*100</f>
        <v>35.294117647058798</v>
      </c>
    </row>
    <row r="13" spans="1:14" x14ac:dyDescent="0.2">
      <c r="A13" s="7" t="s">
        <v>20</v>
      </c>
      <c r="B13" s="8">
        <v>9</v>
      </c>
      <c r="D13">
        <v>0</v>
      </c>
      <c r="E13">
        <v>10</v>
      </c>
      <c r="F13">
        <v>10</v>
      </c>
      <c r="G13">
        <v>11</v>
      </c>
      <c r="H13">
        <v>7</v>
      </c>
      <c r="K13">
        <f t="shared" si="0"/>
        <v>11</v>
      </c>
      <c r="L13" s="7">
        <v>9</v>
      </c>
      <c r="M13">
        <f>IMDIV(B13,L13)*100</f>
        <v>100</v>
      </c>
      <c r="N13">
        <f>IMDIV(K13,L13)*100</f>
        <v>122.22222222222202</v>
      </c>
    </row>
    <row r="14" spans="1:14" x14ac:dyDescent="0.2">
      <c r="A14" s="7" t="s">
        <v>29</v>
      </c>
      <c r="B14" s="8">
        <v>10</v>
      </c>
      <c r="D14">
        <v>0</v>
      </c>
      <c r="E14">
        <v>11</v>
      </c>
      <c r="F14">
        <v>10</v>
      </c>
      <c r="G14">
        <v>10</v>
      </c>
      <c r="H14">
        <v>7</v>
      </c>
      <c r="K14">
        <f t="shared" si="0"/>
        <v>11</v>
      </c>
      <c r="L14" s="7">
        <v>9</v>
      </c>
      <c r="M14">
        <f t="shared" ref="M14:M17" si="1">IMDIV(B14,L14)*100</f>
        <v>111.111111111111</v>
      </c>
      <c r="N14">
        <f>IMDIV(K14,L14)*100</f>
        <v>122.22222222222202</v>
      </c>
    </row>
    <row r="15" spans="1:14" x14ac:dyDescent="0.2">
      <c r="A15" s="7" t="s">
        <v>26</v>
      </c>
      <c r="B15" s="8">
        <v>0</v>
      </c>
      <c r="D15">
        <v>0</v>
      </c>
      <c r="E15">
        <v>10</v>
      </c>
      <c r="F15">
        <v>11</v>
      </c>
      <c r="G15">
        <v>10</v>
      </c>
      <c r="H15">
        <v>8</v>
      </c>
      <c r="K15">
        <f t="shared" si="0"/>
        <v>11</v>
      </c>
      <c r="L15" s="7">
        <v>10</v>
      </c>
      <c r="M15">
        <f t="shared" si="1"/>
        <v>0</v>
      </c>
      <c r="N15">
        <f t="shared" ref="N15:N17" si="2">IMDIV(K15,L15)*100</f>
        <v>110.00000000000001</v>
      </c>
    </row>
    <row r="16" spans="1:14" x14ac:dyDescent="0.2">
      <c r="A16" s="7" t="s">
        <v>21</v>
      </c>
      <c r="B16" s="8">
        <v>7</v>
      </c>
      <c r="D16">
        <v>0</v>
      </c>
      <c r="E16">
        <v>9</v>
      </c>
      <c r="F16">
        <v>8.5</v>
      </c>
      <c r="G16">
        <v>0</v>
      </c>
      <c r="H16">
        <v>7</v>
      </c>
      <c r="K16">
        <f t="shared" si="0"/>
        <v>9</v>
      </c>
      <c r="L16" s="14" t="s">
        <v>12</v>
      </c>
      <c r="M16">
        <f>IMDIV(B16,8)*100</f>
        <v>87.5</v>
      </c>
      <c r="N16">
        <f>IMDIV(K16,8)*100</f>
        <v>112.5</v>
      </c>
    </row>
    <row r="17" spans="1:14" x14ac:dyDescent="0.2">
      <c r="A17" s="7" t="s">
        <v>27</v>
      </c>
      <c r="B17" s="8">
        <v>10</v>
      </c>
      <c r="D17">
        <v>0</v>
      </c>
      <c r="E17">
        <v>12</v>
      </c>
      <c r="F17">
        <v>11</v>
      </c>
      <c r="G17">
        <v>11</v>
      </c>
      <c r="H17">
        <v>9</v>
      </c>
      <c r="K17">
        <f t="shared" si="0"/>
        <v>12</v>
      </c>
      <c r="L17" s="7">
        <v>11</v>
      </c>
      <c r="M17">
        <f t="shared" si="1"/>
        <v>90.909090909090892</v>
      </c>
      <c r="N17">
        <f t="shared" si="2"/>
        <v>109.09090909090899</v>
      </c>
    </row>
    <row r="18" spans="1:14" x14ac:dyDescent="0.2">
      <c r="A18" s="7" t="s">
        <v>24</v>
      </c>
      <c r="B18" s="8">
        <v>4</v>
      </c>
      <c r="D18">
        <v>0</v>
      </c>
      <c r="E18">
        <v>5</v>
      </c>
      <c r="F18">
        <v>6</v>
      </c>
      <c r="G18">
        <v>0</v>
      </c>
      <c r="H18">
        <v>6</v>
      </c>
      <c r="K18">
        <f t="shared" si="0"/>
        <v>6</v>
      </c>
      <c r="L18" s="7" t="s">
        <v>32</v>
      </c>
      <c r="M18">
        <f>IMDIV(B18,6)*100</f>
        <v>66.6666666666667</v>
      </c>
      <c r="N18">
        <f>IMDIV(K18,6)*100</f>
        <v>100</v>
      </c>
    </row>
    <row r="19" spans="1:14" x14ac:dyDescent="0.2">
      <c r="A19" s="7" t="s">
        <v>35</v>
      </c>
      <c r="B19" s="13"/>
      <c r="L19" s="3"/>
      <c r="M19">
        <f>AVERAGE(M4:M18)</f>
        <v>74.196171077447971</v>
      </c>
      <c r="N19">
        <f>AVERAGE(N4:N18)</f>
        <v>109.38940761932152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 enableFormatConditionsCalculation="0"/>
  <dimension ref="A1:N19"/>
  <sheetViews>
    <sheetView view="pageLayout" workbookViewId="0">
      <selection activeCell="A30" sqref="A30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K4" t="e">
        <f>LARGE(B4:J4,1)</f>
        <v>#NUM!</v>
      </c>
      <c r="L4" s="7">
        <v>41</v>
      </c>
      <c r="M4">
        <f>IMDIV(B4,41)*100</f>
        <v>0</v>
      </c>
      <c r="N4" t="e">
        <f>IMDIV(K4,41)*100</f>
        <v>#NUM!</v>
      </c>
    </row>
    <row r="5" spans="1:14" x14ac:dyDescent="0.2">
      <c r="A5" s="7" t="s">
        <v>23</v>
      </c>
      <c r="B5" s="8"/>
      <c r="K5" t="e">
        <f>LARGE(B5:J5,1)</f>
        <v>#NUM!</v>
      </c>
      <c r="L5" s="7">
        <v>33</v>
      </c>
      <c r="M5">
        <f>IMDIV(B5,L5)*100</f>
        <v>0</v>
      </c>
      <c r="N5" t="e">
        <f>IMDIV(K5,L5)*100</f>
        <v>#NUM!</v>
      </c>
    </row>
    <row r="6" spans="1:14" x14ac:dyDescent="0.2">
      <c r="A6" s="7" t="s">
        <v>15</v>
      </c>
      <c r="B6" s="8"/>
      <c r="K6" t="e">
        <f t="shared" ref="K6:K18" si="0">LARGE(B6:J6,1)</f>
        <v>#NUM!</v>
      </c>
      <c r="L6" s="7">
        <v>15</v>
      </c>
      <c r="M6">
        <f>IMDIV(B6,L6)*100</f>
        <v>0</v>
      </c>
      <c r="N6" t="e">
        <f>IMDIV(K6,L6)*100</f>
        <v>#NUM!</v>
      </c>
    </row>
    <row r="7" spans="1:14" x14ac:dyDescent="0.2">
      <c r="A7" s="7" t="s">
        <v>16</v>
      </c>
      <c r="B7" s="8"/>
      <c r="K7" t="e">
        <f t="shared" si="0"/>
        <v>#NUM!</v>
      </c>
      <c r="L7" s="7">
        <v>13</v>
      </c>
      <c r="M7">
        <f>IMDIV(B7,L7)*100</f>
        <v>0</v>
      </c>
      <c r="N7" t="e">
        <f>IMDIV(K7,L7)*100</f>
        <v>#NUM!</v>
      </c>
    </row>
    <row r="8" spans="1:14" x14ac:dyDescent="0.2">
      <c r="A8" s="7" t="s">
        <v>17</v>
      </c>
      <c r="B8" s="8"/>
      <c r="K8" t="e">
        <f t="shared" si="0"/>
        <v>#NUM!</v>
      </c>
      <c r="L8" s="7" t="s">
        <v>30</v>
      </c>
      <c r="M8">
        <f>IMDIV(B8,22)*100</f>
        <v>0</v>
      </c>
      <c r="N8" t="e">
        <f>IMDIV(K8,22)*100</f>
        <v>#NUM!</v>
      </c>
    </row>
    <row r="9" spans="1:14" x14ac:dyDescent="0.2">
      <c r="A9" s="7" t="s">
        <v>18</v>
      </c>
      <c r="B9" s="8"/>
      <c r="K9" t="e">
        <f t="shared" si="0"/>
        <v>#NUM!</v>
      </c>
      <c r="L9" s="7">
        <v>8</v>
      </c>
      <c r="M9">
        <f>IMDIV(B9,L9)*100</f>
        <v>0</v>
      </c>
      <c r="N9" t="e">
        <f>IMDIV(K9,L9)*100</f>
        <v>#NUM!</v>
      </c>
    </row>
    <row r="10" spans="1:14" x14ac:dyDescent="0.2">
      <c r="A10" s="7" t="s">
        <v>19</v>
      </c>
      <c r="B10" s="8"/>
      <c r="K10" t="e">
        <f>LARGE(B10:J10,1)</f>
        <v>#NUM!</v>
      </c>
      <c r="L10" s="7" t="s">
        <v>31</v>
      </c>
      <c r="M10">
        <f>IMDIV(B10,18)*100</f>
        <v>0</v>
      </c>
      <c r="N10" t="e">
        <f>IMDIV(K10,18)*100</f>
        <v>#NUM!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K12" t="e">
        <f>LARGE(B12:J12,1)</f>
        <v>#NUM!</v>
      </c>
      <c r="L12" s="7">
        <v>12</v>
      </c>
      <c r="M12">
        <f>IMDIV(B12,34)*100</f>
        <v>0</v>
      </c>
      <c r="N12" t="e">
        <f>IMDIV(K12,34)*100</f>
        <v>#NUM!</v>
      </c>
    </row>
    <row r="13" spans="1:14" x14ac:dyDescent="0.2">
      <c r="A13" s="7" t="s">
        <v>20</v>
      </c>
      <c r="B13" s="8"/>
      <c r="K13" t="e">
        <f t="shared" si="0"/>
        <v>#NUM!</v>
      </c>
      <c r="L13" s="7">
        <v>9</v>
      </c>
      <c r="M13">
        <f>IMDIV(B13,L13)*100</f>
        <v>0</v>
      </c>
      <c r="N13" t="e">
        <f>IMDIV(K13,L13)*100</f>
        <v>#NUM!</v>
      </c>
    </row>
    <row r="14" spans="1:14" x14ac:dyDescent="0.2">
      <c r="A14" s="7" t="s">
        <v>29</v>
      </c>
      <c r="B14" s="8"/>
      <c r="K14" t="e">
        <f t="shared" si="0"/>
        <v>#NUM!</v>
      </c>
      <c r="L14" s="7">
        <v>9</v>
      </c>
      <c r="M14">
        <f t="shared" ref="M14:M17" si="1">IMDIV(B14,L14)*100</f>
        <v>0</v>
      </c>
      <c r="N14" t="e">
        <f>IMDIV(K14,L14)*100</f>
        <v>#NUM!</v>
      </c>
    </row>
    <row r="15" spans="1:14" x14ac:dyDescent="0.2">
      <c r="A15" s="7" t="s">
        <v>26</v>
      </c>
      <c r="B15" s="8"/>
      <c r="K15" t="e">
        <f t="shared" si="0"/>
        <v>#NUM!</v>
      </c>
      <c r="L15" s="7">
        <v>10</v>
      </c>
      <c r="M15">
        <f t="shared" si="1"/>
        <v>0</v>
      </c>
      <c r="N15" t="e">
        <f t="shared" ref="N15:N17" si="2">IMDIV(K15,L15)*100</f>
        <v>#NUM!</v>
      </c>
    </row>
    <row r="16" spans="1:14" x14ac:dyDescent="0.2">
      <c r="A16" s="7" t="s">
        <v>21</v>
      </c>
      <c r="B16" s="8"/>
      <c r="K16" t="e">
        <f t="shared" si="0"/>
        <v>#NUM!</v>
      </c>
      <c r="L16" s="14" t="s">
        <v>12</v>
      </c>
      <c r="M16">
        <f>IMDIV(B16,8)*100</f>
        <v>0</v>
      </c>
      <c r="N16" t="e">
        <f>IMDIV(K16,8)*100</f>
        <v>#NUM!</v>
      </c>
    </row>
    <row r="17" spans="1:14" x14ac:dyDescent="0.2">
      <c r="A17" s="7" t="s">
        <v>27</v>
      </c>
      <c r="B17" s="8"/>
      <c r="K17" t="e">
        <f t="shared" si="0"/>
        <v>#NUM!</v>
      </c>
      <c r="L17" s="7">
        <v>11</v>
      </c>
      <c r="M17">
        <f t="shared" si="1"/>
        <v>0</v>
      </c>
      <c r="N17" t="e">
        <f t="shared" si="2"/>
        <v>#NUM!</v>
      </c>
    </row>
    <row r="18" spans="1:14" x14ac:dyDescent="0.2">
      <c r="A18" s="7" t="s">
        <v>24</v>
      </c>
      <c r="B18" s="8"/>
      <c r="K18" t="e">
        <f t="shared" si="0"/>
        <v>#NUM!</v>
      </c>
      <c r="L18" s="7" t="s">
        <v>32</v>
      </c>
      <c r="M18">
        <f>IMDIV(B18,6)*100</f>
        <v>0</v>
      </c>
      <c r="N18" t="e">
        <f>IMDIV(K18,6)*100</f>
        <v>#NUM!</v>
      </c>
    </row>
    <row r="19" spans="1:14" x14ac:dyDescent="0.2">
      <c r="A19" s="7" t="s">
        <v>35</v>
      </c>
      <c r="L19" s="3"/>
      <c r="N19" t="e">
        <f>AVERAGE(N4:N18)</f>
        <v>#NUM!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N19"/>
  <sheetViews>
    <sheetView view="pageLayout" workbookViewId="0">
      <selection activeCell="H26" sqref="H26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K4" t="e">
        <f>LARGE(B4:J4,1)</f>
        <v>#NUM!</v>
      </c>
      <c r="L4" s="7">
        <v>41</v>
      </c>
      <c r="M4">
        <f>IMDIV(B4,41)*100</f>
        <v>0</v>
      </c>
      <c r="N4" t="e">
        <f>IMDIV(K4,41)*100</f>
        <v>#NUM!</v>
      </c>
    </row>
    <row r="5" spans="1:14" x14ac:dyDescent="0.2">
      <c r="A5" s="7" t="s">
        <v>23</v>
      </c>
      <c r="B5" s="8"/>
      <c r="K5" t="e">
        <f>LARGE(B5:J5,1)</f>
        <v>#NUM!</v>
      </c>
      <c r="L5" s="7">
        <v>33</v>
      </c>
      <c r="M5">
        <f>IMDIV(B5,L5)*100</f>
        <v>0</v>
      </c>
      <c r="N5" t="e">
        <f>IMDIV(K5,L5)*100</f>
        <v>#NUM!</v>
      </c>
    </row>
    <row r="6" spans="1:14" x14ac:dyDescent="0.2">
      <c r="A6" s="7" t="s">
        <v>15</v>
      </c>
      <c r="B6" s="8"/>
      <c r="K6" t="e">
        <f t="shared" ref="K6:K18" si="0">LARGE(B6:J6,1)</f>
        <v>#NUM!</v>
      </c>
      <c r="L6" s="7">
        <v>15</v>
      </c>
      <c r="M6">
        <f>IMDIV(B6,L6)*100</f>
        <v>0</v>
      </c>
      <c r="N6" t="e">
        <f>IMDIV(K6,L6)*100</f>
        <v>#NUM!</v>
      </c>
    </row>
    <row r="7" spans="1:14" x14ac:dyDescent="0.2">
      <c r="A7" s="7" t="s">
        <v>16</v>
      </c>
      <c r="B7" s="8"/>
      <c r="K7" t="e">
        <f t="shared" si="0"/>
        <v>#NUM!</v>
      </c>
      <c r="L7" s="7">
        <v>13</v>
      </c>
      <c r="M7">
        <f>IMDIV(B7,L7)*100</f>
        <v>0</v>
      </c>
      <c r="N7" t="e">
        <f>IMDIV(K7,L7)*100</f>
        <v>#NUM!</v>
      </c>
    </row>
    <row r="8" spans="1:14" x14ac:dyDescent="0.2">
      <c r="A8" s="7" t="s">
        <v>17</v>
      </c>
      <c r="B8" s="8"/>
      <c r="K8" t="e">
        <f t="shared" si="0"/>
        <v>#NUM!</v>
      </c>
      <c r="L8" s="7" t="s">
        <v>30</v>
      </c>
      <c r="M8">
        <f>IMDIV(B8,22)*100</f>
        <v>0</v>
      </c>
      <c r="N8" t="e">
        <f>IMDIV(K8,22)*100</f>
        <v>#NUM!</v>
      </c>
    </row>
    <row r="9" spans="1:14" x14ac:dyDescent="0.2">
      <c r="A9" s="7" t="s">
        <v>18</v>
      </c>
      <c r="B9" s="8"/>
      <c r="K9" t="e">
        <f t="shared" si="0"/>
        <v>#NUM!</v>
      </c>
      <c r="L9" s="7">
        <v>8</v>
      </c>
      <c r="M9">
        <f>IMDIV(B9,L9)*100</f>
        <v>0</v>
      </c>
      <c r="N9" t="e">
        <f>IMDIV(K9,L9)*100</f>
        <v>#NUM!</v>
      </c>
    </row>
    <row r="10" spans="1:14" x14ac:dyDescent="0.2">
      <c r="A10" s="7" t="s">
        <v>19</v>
      </c>
      <c r="B10" s="8"/>
      <c r="K10" t="e">
        <f>LARGE(B10:J10,1)</f>
        <v>#NUM!</v>
      </c>
      <c r="L10" s="7" t="s">
        <v>31</v>
      </c>
      <c r="M10">
        <f>IMDIV(B10,18)*100</f>
        <v>0</v>
      </c>
      <c r="N10" t="e">
        <f>IMDIV(K10,18)*100</f>
        <v>#NUM!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K12" t="e">
        <f>LARGE(B12:J12,1)</f>
        <v>#NUM!</v>
      </c>
      <c r="L12" s="7">
        <v>12</v>
      </c>
      <c r="M12">
        <f>IMDIV(B12,34)*100</f>
        <v>0</v>
      </c>
      <c r="N12" t="e">
        <f>IMDIV(K12,34)*100</f>
        <v>#NUM!</v>
      </c>
    </row>
    <row r="13" spans="1:14" x14ac:dyDescent="0.2">
      <c r="A13" s="7" t="s">
        <v>20</v>
      </c>
      <c r="B13" s="8"/>
      <c r="K13" t="e">
        <f t="shared" si="0"/>
        <v>#NUM!</v>
      </c>
      <c r="L13" s="7">
        <v>9</v>
      </c>
      <c r="M13">
        <f>IMDIV(B13,L13)*100</f>
        <v>0</v>
      </c>
      <c r="N13" t="e">
        <f>IMDIV(K13,L13)*100</f>
        <v>#NUM!</v>
      </c>
    </row>
    <row r="14" spans="1:14" x14ac:dyDescent="0.2">
      <c r="A14" s="7" t="s">
        <v>29</v>
      </c>
      <c r="B14" s="8"/>
      <c r="K14" t="e">
        <f t="shared" si="0"/>
        <v>#NUM!</v>
      </c>
      <c r="L14" s="7">
        <v>9</v>
      </c>
      <c r="M14">
        <f t="shared" ref="M14:M17" si="1">IMDIV(B14,L14)*100</f>
        <v>0</v>
      </c>
      <c r="N14" t="e">
        <f>IMDIV(K14,L14)*100</f>
        <v>#NUM!</v>
      </c>
    </row>
    <row r="15" spans="1:14" x14ac:dyDescent="0.2">
      <c r="A15" s="7" t="s">
        <v>26</v>
      </c>
      <c r="B15" s="8"/>
      <c r="K15" t="e">
        <f t="shared" si="0"/>
        <v>#NUM!</v>
      </c>
      <c r="L15" s="7">
        <v>10</v>
      </c>
      <c r="M15">
        <f t="shared" si="1"/>
        <v>0</v>
      </c>
      <c r="N15" t="e">
        <f t="shared" ref="N15:N17" si="2">IMDIV(K15,L15)*100</f>
        <v>#NUM!</v>
      </c>
    </row>
    <row r="16" spans="1:14" x14ac:dyDescent="0.2">
      <c r="A16" s="7" t="s">
        <v>21</v>
      </c>
      <c r="B16" s="8"/>
      <c r="K16" t="e">
        <f t="shared" si="0"/>
        <v>#NUM!</v>
      </c>
      <c r="L16" s="14" t="s">
        <v>12</v>
      </c>
      <c r="M16">
        <f>IMDIV(B16,8)*100</f>
        <v>0</v>
      </c>
      <c r="N16" t="e">
        <f>IMDIV(K16,8)*100</f>
        <v>#NUM!</v>
      </c>
    </row>
    <row r="17" spans="1:14" x14ac:dyDescent="0.2">
      <c r="A17" s="7" t="s">
        <v>27</v>
      </c>
      <c r="B17" s="8"/>
      <c r="K17" t="e">
        <f t="shared" si="0"/>
        <v>#NUM!</v>
      </c>
      <c r="L17" s="7">
        <v>11</v>
      </c>
      <c r="M17">
        <f t="shared" si="1"/>
        <v>0</v>
      </c>
      <c r="N17" t="e">
        <f t="shared" si="2"/>
        <v>#NUM!</v>
      </c>
    </row>
    <row r="18" spans="1:14" x14ac:dyDescent="0.2">
      <c r="A18" s="7" t="s">
        <v>24</v>
      </c>
      <c r="B18" s="8"/>
      <c r="K18" t="e">
        <f t="shared" si="0"/>
        <v>#NUM!</v>
      </c>
      <c r="L18" s="7" t="s">
        <v>32</v>
      </c>
      <c r="M18">
        <f>IMDIV(B18,6)*100</f>
        <v>0</v>
      </c>
      <c r="N18" t="e">
        <f>IMDIV(K18,6)*100</f>
        <v>#NUM!</v>
      </c>
    </row>
    <row r="19" spans="1:14" x14ac:dyDescent="0.2">
      <c r="A19" s="7" t="s">
        <v>35</v>
      </c>
      <c r="L19" s="3"/>
      <c r="N19" t="e">
        <f>AVERAGE(N4:N18)</f>
        <v>#NUM!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 enableFormatConditionsCalculation="0">
    <tabColor rgb="FFFF0000"/>
  </sheetPr>
  <dimension ref="A1:N19"/>
  <sheetViews>
    <sheetView view="pageLayout" workbookViewId="0">
      <selection activeCell="H21" sqref="H21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H4">
        <v>42</v>
      </c>
      <c r="K4">
        <f>LARGE(B4:J4,1)</f>
        <v>42</v>
      </c>
      <c r="L4" s="7">
        <v>41</v>
      </c>
      <c r="M4">
        <f>IMDIV(B4,41)*100</f>
        <v>0</v>
      </c>
      <c r="N4">
        <f>IMDIV(K4,41)*100</f>
        <v>102.43902439024399</v>
      </c>
    </row>
    <row r="5" spans="1:14" x14ac:dyDescent="0.2">
      <c r="A5" s="7" t="s">
        <v>23</v>
      </c>
      <c r="B5" s="8"/>
      <c r="H5">
        <v>33</v>
      </c>
      <c r="K5">
        <f>LARGE(B5:J5,1)</f>
        <v>33</v>
      </c>
      <c r="L5" s="7">
        <v>33</v>
      </c>
      <c r="M5">
        <f>IMDIV(B5,L5)*100</f>
        <v>0</v>
      </c>
      <c r="N5">
        <f>IMDIV(K5,L5)*100</f>
        <v>100</v>
      </c>
    </row>
    <row r="6" spans="1:14" x14ac:dyDescent="0.2">
      <c r="A6" s="7" t="s">
        <v>15</v>
      </c>
      <c r="B6" s="8"/>
      <c r="H6">
        <v>13</v>
      </c>
      <c r="K6">
        <f t="shared" ref="K6:K18" si="0">LARGE(B6:J6,1)</f>
        <v>13</v>
      </c>
      <c r="L6" s="7">
        <v>15</v>
      </c>
      <c r="M6">
        <f>IMDIV(B6,L6)*100</f>
        <v>0</v>
      </c>
      <c r="N6">
        <f>IMDIV(K6,L6)*100</f>
        <v>86.6666666666667</v>
      </c>
    </row>
    <row r="7" spans="1:14" x14ac:dyDescent="0.2">
      <c r="A7" s="7" t="s">
        <v>16</v>
      </c>
      <c r="B7" s="8"/>
      <c r="H7">
        <v>14</v>
      </c>
      <c r="K7">
        <f t="shared" si="0"/>
        <v>14</v>
      </c>
      <c r="L7" s="7">
        <v>13</v>
      </c>
      <c r="M7">
        <f>IMDIV(B7,L7)*100</f>
        <v>0</v>
      </c>
      <c r="N7">
        <f>IMDIV(K7,L7)*100</f>
        <v>107.69230769230799</v>
      </c>
    </row>
    <row r="8" spans="1:14" x14ac:dyDescent="0.2">
      <c r="A8" s="7" t="s">
        <v>17</v>
      </c>
      <c r="B8" s="8"/>
      <c r="H8">
        <v>18</v>
      </c>
      <c r="K8">
        <f t="shared" si="0"/>
        <v>18</v>
      </c>
      <c r="L8" s="7" t="s">
        <v>30</v>
      </c>
      <c r="M8">
        <f>IMDIV(B8,22)*100</f>
        <v>0</v>
      </c>
      <c r="N8">
        <f>IMDIV(K8,22)*100</f>
        <v>81.818181818181799</v>
      </c>
    </row>
    <row r="9" spans="1:14" x14ac:dyDescent="0.2">
      <c r="A9" s="7" t="s">
        <v>18</v>
      </c>
      <c r="B9" s="8"/>
      <c r="H9">
        <v>8</v>
      </c>
      <c r="K9">
        <f t="shared" si="0"/>
        <v>8</v>
      </c>
      <c r="L9" s="7">
        <v>8</v>
      </c>
      <c r="M9">
        <f>IMDIV(B9,L9)*100</f>
        <v>0</v>
      </c>
      <c r="N9">
        <f>IMDIV(K9,L9)*100</f>
        <v>100</v>
      </c>
    </row>
    <row r="10" spans="1:14" x14ac:dyDescent="0.2">
      <c r="A10" s="7" t="s">
        <v>19</v>
      </c>
      <c r="B10" s="8"/>
      <c r="H10">
        <v>15</v>
      </c>
      <c r="K10">
        <f>LARGE(B10:J10,1)</f>
        <v>15</v>
      </c>
      <c r="L10" s="7" t="s">
        <v>31</v>
      </c>
      <c r="M10">
        <f>IMDIV(B10,18)*100</f>
        <v>0</v>
      </c>
      <c r="N10">
        <f>IMDIV(K10,18)*100</f>
        <v>83.3333333333333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H12">
        <v>12</v>
      </c>
      <c r="K12">
        <f>LARGE(B12:J12,1)</f>
        <v>12</v>
      </c>
      <c r="L12" s="7">
        <v>12</v>
      </c>
      <c r="M12">
        <f>IMDIV(B12,34)*100</f>
        <v>0</v>
      </c>
      <c r="N12">
        <f>IMDIV(K12,34)*100</f>
        <v>35.294117647058798</v>
      </c>
    </row>
    <row r="13" spans="1:14" x14ac:dyDescent="0.2">
      <c r="A13" s="7" t="s">
        <v>20</v>
      </c>
      <c r="B13" s="8"/>
      <c r="H13">
        <v>8</v>
      </c>
      <c r="K13">
        <f t="shared" si="0"/>
        <v>8</v>
      </c>
      <c r="L13" s="7">
        <v>9</v>
      </c>
      <c r="M13">
        <f>IMDIV(B13,L13)*100</f>
        <v>0</v>
      </c>
      <c r="N13">
        <f>IMDIV(K13,L13)*100</f>
        <v>88.8888888888889</v>
      </c>
    </row>
    <row r="14" spans="1:14" x14ac:dyDescent="0.2">
      <c r="A14" s="7" t="s">
        <v>29</v>
      </c>
      <c r="B14" s="8"/>
      <c r="H14">
        <v>10</v>
      </c>
      <c r="K14">
        <f t="shared" si="0"/>
        <v>10</v>
      </c>
      <c r="L14" s="7">
        <v>9</v>
      </c>
      <c r="M14">
        <f t="shared" ref="M14:M17" si="1">IMDIV(B14,L14)*100</f>
        <v>0</v>
      </c>
      <c r="N14">
        <f>IMDIV(K14,L14)*100</f>
        <v>111.111111111111</v>
      </c>
    </row>
    <row r="15" spans="1:14" x14ac:dyDescent="0.2">
      <c r="A15" s="7" t="s">
        <v>26</v>
      </c>
      <c r="B15" s="8"/>
      <c r="H15">
        <v>10</v>
      </c>
      <c r="K15">
        <f t="shared" si="0"/>
        <v>10</v>
      </c>
      <c r="L15" s="7">
        <v>10</v>
      </c>
      <c r="M15">
        <f t="shared" si="1"/>
        <v>0</v>
      </c>
      <c r="N15">
        <f t="shared" ref="N15:N17" si="2">IMDIV(K15,L15)*100</f>
        <v>100</v>
      </c>
    </row>
    <row r="16" spans="1:14" x14ac:dyDescent="0.2">
      <c r="A16" s="7" t="s">
        <v>21</v>
      </c>
      <c r="B16" s="8"/>
      <c r="H16">
        <v>7</v>
      </c>
      <c r="K16">
        <f t="shared" si="0"/>
        <v>7</v>
      </c>
      <c r="L16" s="14" t="s">
        <v>12</v>
      </c>
      <c r="M16">
        <f>IMDIV(B16,8)*100</f>
        <v>0</v>
      </c>
      <c r="N16">
        <f>IMDIV(K16,8)*100</f>
        <v>87.5</v>
      </c>
    </row>
    <row r="17" spans="1:14" x14ac:dyDescent="0.2">
      <c r="A17" s="7" t="s">
        <v>27</v>
      </c>
      <c r="B17" s="8"/>
      <c r="H17">
        <v>11</v>
      </c>
      <c r="K17">
        <f t="shared" si="0"/>
        <v>11</v>
      </c>
      <c r="L17" s="7">
        <v>11</v>
      </c>
      <c r="M17">
        <f t="shared" si="1"/>
        <v>0</v>
      </c>
      <c r="N17">
        <f t="shared" si="2"/>
        <v>100</v>
      </c>
    </row>
    <row r="18" spans="1:14" x14ac:dyDescent="0.2">
      <c r="A18" s="7" t="s">
        <v>24</v>
      </c>
      <c r="B18" s="8"/>
      <c r="H18">
        <v>6</v>
      </c>
      <c r="K18">
        <f t="shared" si="0"/>
        <v>6</v>
      </c>
      <c r="L18" s="7" t="s">
        <v>32</v>
      </c>
      <c r="M18">
        <f>IMDIV(B18,6)*100</f>
        <v>0</v>
      </c>
      <c r="N18">
        <f>IMDIV(K18,6)*100</f>
        <v>100</v>
      </c>
    </row>
    <row r="19" spans="1:14" x14ac:dyDescent="0.2">
      <c r="A19" s="7" t="s">
        <v>35</v>
      </c>
      <c r="L19" s="3"/>
      <c r="N19">
        <f>AVERAGE(N4:N18)</f>
        <v>91.767402253413749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 enableFormatConditionsCalculation="0"/>
  <dimension ref="A1:N19"/>
  <sheetViews>
    <sheetView view="pageLayout" workbookViewId="0">
      <selection activeCell="H21" sqref="H21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H4">
        <v>60</v>
      </c>
      <c r="K4">
        <f>LARGE(B4:J4,1)</f>
        <v>60</v>
      </c>
      <c r="L4" s="7">
        <v>41</v>
      </c>
      <c r="M4">
        <f>IMDIV(B4,41)*100</f>
        <v>0</v>
      </c>
      <c r="N4">
        <f>IMDIV(K4,41)*100</f>
        <v>146.34146341463401</v>
      </c>
    </row>
    <row r="5" spans="1:14" x14ac:dyDescent="0.2">
      <c r="A5" s="7" t="s">
        <v>23</v>
      </c>
      <c r="B5" s="8"/>
      <c r="H5">
        <v>28</v>
      </c>
      <c r="K5">
        <f>LARGE(B5:J5,1)</f>
        <v>28</v>
      </c>
      <c r="L5" s="7">
        <v>33</v>
      </c>
      <c r="M5">
        <f>IMDIV(B5,L5)*100</f>
        <v>0</v>
      </c>
      <c r="N5">
        <f>IMDIV(K5,L5)*100</f>
        <v>84.848484848484901</v>
      </c>
    </row>
    <row r="6" spans="1:14" x14ac:dyDescent="0.2">
      <c r="A6" s="7" t="s">
        <v>15</v>
      </c>
      <c r="B6" s="8"/>
      <c r="H6">
        <v>12</v>
      </c>
      <c r="K6">
        <f t="shared" ref="K6:K18" si="0">LARGE(B6:J6,1)</f>
        <v>12</v>
      </c>
      <c r="L6" s="7">
        <v>15</v>
      </c>
      <c r="M6">
        <f>IMDIV(B6,L6)*100</f>
        <v>0</v>
      </c>
      <c r="N6">
        <f>IMDIV(K6,L6)*100</f>
        <v>80</v>
      </c>
    </row>
    <row r="7" spans="1:14" x14ac:dyDescent="0.2">
      <c r="A7" s="7" t="s">
        <v>16</v>
      </c>
      <c r="B7" s="8"/>
      <c r="H7">
        <v>14</v>
      </c>
      <c r="K7">
        <f t="shared" si="0"/>
        <v>14</v>
      </c>
      <c r="L7" s="7">
        <v>13</v>
      </c>
      <c r="M7">
        <f>IMDIV(B7,L7)*100</f>
        <v>0</v>
      </c>
      <c r="N7">
        <f>IMDIV(K7,L7)*100</f>
        <v>107.69230769230799</v>
      </c>
    </row>
    <row r="8" spans="1:14" x14ac:dyDescent="0.2">
      <c r="A8" s="7" t="s">
        <v>17</v>
      </c>
      <c r="B8" s="8"/>
      <c r="H8">
        <v>23</v>
      </c>
      <c r="K8">
        <f t="shared" si="0"/>
        <v>23</v>
      </c>
      <c r="L8" s="7" t="s">
        <v>30</v>
      </c>
      <c r="M8">
        <f>IMDIV(B8,22)*100</f>
        <v>0</v>
      </c>
      <c r="N8">
        <f>IMDIV(K8,22)*100</f>
        <v>104.545454545455</v>
      </c>
    </row>
    <row r="9" spans="1:14" x14ac:dyDescent="0.2">
      <c r="A9" s="7" t="s">
        <v>18</v>
      </c>
      <c r="B9" s="8"/>
      <c r="H9">
        <v>5</v>
      </c>
      <c r="K9">
        <f t="shared" si="0"/>
        <v>5</v>
      </c>
      <c r="L9" s="7">
        <v>8</v>
      </c>
      <c r="M9">
        <f>IMDIV(B9,L9)*100</f>
        <v>0</v>
      </c>
      <c r="N9">
        <f>IMDIV(K9,L9)*100</f>
        <v>62.5</v>
      </c>
    </row>
    <row r="10" spans="1:14" x14ac:dyDescent="0.2">
      <c r="A10" s="7" t="s">
        <v>19</v>
      </c>
      <c r="B10" s="8"/>
      <c r="H10">
        <v>12</v>
      </c>
      <c r="K10">
        <f>LARGE(B10:J10,1)</f>
        <v>12</v>
      </c>
      <c r="L10" s="7" t="s">
        <v>31</v>
      </c>
      <c r="M10">
        <f>IMDIV(B10,18)*100</f>
        <v>0</v>
      </c>
      <c r="N10">
        <f>IMDIV(K10,18)*100</f>
        <v>66.6666666666667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H12">
        <v>8</v>
      </c>
      <c r="K12">
        <f>LARGE(B12:J12,1)</f>
        <v>8</v>
      </c>
      <c r="L12" s="7">
        <v>12</v>
      </c>
      <c r="M12">
        <f>IMDIV(B12,34)*100</f>
        <v>0</v>
      </c>
      <c r="N12">
        <f>IMDIV(K12,34)*100</f>
        <v>23.529411764705898</v>
      </c>
    </row>
    <row r="13" spans="1:14" x14ac:dyDescent="0.2">
      <c r="A13" s="7" t="s">
        <v>20</v>
      </c>
      <c r="B13" s="8"/>
      <c r="H13">
        <v>7</v>
      </c>
      <c r="K13">
        <f t="shared" si="0"/>
        <v>7</v>
      </c>
      <c r="L13" s="7">
        <v>9</v>
      </c>
      <c r="M13">
        <f>IMDIV(B13,L13)*100</f>
        <v>0</v>
      </c>
      <c r="N13">
        <f>IMDIV(K13,L13)*100</f>
        <v>77.7777777777778</v>
      </c>
    </row>
    <row r="14" spans="1:14" x14ac:dyDescent="0.2">
      <c r="A14" s="7" t="s">
        <v>29</v>
      </c>
      <c r="B14" s="8"/>
      <c r="H14">
        <v>8</v>
      </c>
      <c r="K14">
        <f t="shared" si="0"/>
        <v>8</v>
      </c>
      <c r="L14" s="7">
        <v>9</v>
      </c>
      <c r="M14">
        <f t="shared" ref="M14:M17" si="1">IMDIV(B14,L14)*100</f>
        <v>0</v>
      </c>
      <c r="N14">
        <f>IMDIV(K14,L14)*100</f>
        <v>88.8888888888889</v>
      </c>
    </row>
    <row r="15" spans="1:14" x14ac:dyDescent="0.2">
      <c r="A15" s="7" t="s">
        <v>26</v>
      </c>
      <c r="B15" s="8"/>
      <c r="H15">
        <v>10</v>
      </c>
      <c r="K15">
        <f t="shared" si="0"/>
        <v>10</v>
      </c>
      <c r="L15" s="7">
        <v>10</v>
      </c>
      <c r="M15">
        <f t="shared" si="1"/>
        <v>0</v>
      </c>
      <c r="N15">
        <f t="shared" ref="N15:N17" si="2">IMDIV(K15,L15)*100</f>
        <v>100</v>
      </c>
    </row>
    <row r="16" spans="1:14" x14ac:dyDescent="0.2">
      <c r="A16" s="7" t="s">
        <v>21</v>
      </c>
      <c r="B16" s="8"/>
      <c r="H16">
        <v>8</v>
      </c>
      <c r="K16">
        <f t="shared" si="0"/>
        <v>8</v>
      </c>
      <c r="L16" s="14" t="s">
        <v>12</v>
      </c>
      <c r="M16">
        <f>IMDIV(B16,8)*100</f>
        <v>0</v>
      </c>
      <c r="N16">
        <f>IMDIV(K16,8)*100</f>
        <v>100</v>
      </c>
    </row>
    <row r="17" spans="1:14" x14ac:dyDescent="0.2">
      <c r="A17" s="7" t="s">
        <v>27</v>
      </c>
      <c r="B17" s="8"/>
      <c r="H17">
        <v>7</v>
      </c>
      <c r="K17">
        <f t="shared" si="0"/>
        <v>7</v>
      </c>
      <c r="L17" s="7">
        <v>11</v>
      </c>
      <c r="M17">
        <f t="shared" si="1"/>
        <v>0</v>
      </c>
      <c r="N17">
        <f t="shared" si="2"/>
        <v>63.636363636363605</v>
      </c>
    </row>
    <row r="18" spans="1:14" x14ac:dyDescent="0.2">
      <c r="A18" s="7" t="s">
        <v>24</v>
      </c>
      <c r="B18" s="8"/>
      <c r="H18">
        <v>6</v>
      </c>
      <c r="K18">
        <f t="shared" si="0"/>
        <v>6</v>
      </c>
      <c r="L18" s="7" t="s">
        <v>32</v>
      </c>
      <c r="M18">
        <f>IMDIV(B18,6)*100</f>
        <v>0</v>
      </c>
      <c r="N18">
        <f>IMDIV(K18,6)*100</f>
        <v>100</v>
      </c>
    </row>
    <row r="19" spans="1:14" x14ac:dyDescent="0.2">
      <c r="A19" s="7" t="s">
        <v>35</v>
      </c>
      <c r="L19" s="3"/>
      <c r="N19">
        <f>AVERAGE(N4:N18)</f>
        <v>86.173344231091761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 enableFormatConditionsCalculation="0">
    <tabColor rgb="FFFF0000"/>
  </sheetPr>
  <dimension ref="A1:N19"/>
  <sheetViews>
    <sheetView view="pageLayout" workbookViewId="0">
      <selection activeCell="K27" sqref="K27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G4">
        <v>43</v>
      </c>
      <c r="K4">
        <f>LARGE(B4:J4,1)</f>
        <v>43</v>
      </c>
      <c r="L4" s="7">
        <v>41</v>
      </c>
      <c r="M4">
        <f>IMDIV(B4,41)*100</f>
        <v>0</v>
      </c>
      <c r="N4">
        <f>IMDIV(K4,41)*100</f>
        <v>104.87804878048802</v>
      </c>
    </row>
    <row r="5" spans="1:14" x14ac:dyDescent="0.2">
      <c r="A5" s="7" t="s">
        <v>23</v>
      </c>
      <c r="B5" s="8"/>
      <c r="G5">
        <v>26</v>
      </c>
      <c r="K5">
        <f>LARGE(B5:J5,1)</f>
        <v>26</v>
      </c>
      <c r="L5" s="7">
        <v>33</v>
      </c>
      <c r="M5">
        <f>IMDIV(B5,L5)*100</f>
        <v>0</v>
      </c>
      <c r="N5">
        <f>IMDIV(K5,L5)*100</f>
        <v>78.787878787878796</v>
      </c>
    </row>
    <row r="6" spans="1:14" x14ac:dyDescent="0.2">
      <c r="A6" s="7" t="s">
        <v>15</v>
      </c>
      <c r="B6" s="8"/>
      <c r="G6">
        <v>17</v>
      </c>
      <c r="K6">
        <f t="shared" ref="K6:K18" si="0">LARGE(B6:J6,1)</f>
        <v>17</v>
      </c>
      <c r="L6" s="7">
        <v>15</v>
      </c>
      <c r="M6">
        <f>IMDIV(B6,L6)*100</f>
        <v>0</v>
      </c>
      <c r="N6">
        <f>IMDIV(K6,L6)*100</f>
        <v>113.333333333333</v>
      </c>
    </row>
    <row r="7" spans="1:14" x14ac:dyDescent="0.2">
      <c r="A7" s="7" t="s">
        <v>16</v>
      </c>
      <c r="B7" s="8"/>
      <c r="G7">
        <v>12</v>
      </c>
      <c r="K7">
        <f t="shared" si="0"/>
        <v>12</v>
      </c>
      <c r="L7" s="7">
        <v>13</v>
      </c>
      <c r="M7">
        <f>IMDIV(B7,L7)*100</f>
        <v>0</v>
      </c>
      <c r="N7">
        <f>IMDIV(K7,L7)*100</f>
        <v>92.307692307692307</v>
      </c>
    </row>
    <row r="8" spans="1:14" x14ac:dyDescent="0.2">
      <c r="A8" s="7" t="s">
        <v>17</v>
      </c>
      <c r="B8" s="8"/>
      <c r="G8">
        <v>16</v>
      </c>
      <c r="K8">
        <f t="shared" si="0"/>
        <v>16</v>
      </c>
      <c r="L8" s="7" t="s">
        <v>30</v>
      </c>
      <c r="M8">
        <f>IMDIV(B8,22)*100</f>
        <v>0</v>
      </c>
      <c r="N8">
        <f>IMDIV(K8,22)*100</f>
        <v>72.727272727272691</v>
      </c>
    </row>
    <row r="9" spans="1:14" x14ac:dyDescent="0.2">
      <c r="A9" s="7" t="s">
        <v>18</v>
      </c>
      <c r="B9" s="8"/>
      <c r="G9">
        <v>7</v>
      </c>
      <c r="K9">
        <f t="shared" si="0"/>
        <v>7</v>
      </c>
      <c r="L9" s="7">
        <v>8</v>
      </c>
      <c r="M9">
        <f>IMDIV(B9,L9)*100</f>
        <v>0</v>
      </c>
      <c r="N9">
        <f>IMDIV(K9,L9)*100</f>
        <v>87.5</v>
      </c>
    </row>
    <row r="10" spans="1:14" x14ac:dyDescent="0.2">
      <c r="A10" s="7" t="s">
        <v>19</v>
      </c>
      <c r="B10" s="8"/>
      <c r="G10">
        <v>11</v>
      </c>
      <c r="K10">
        <f>LARGE(B10:J10,1)</f>
        <v>11</v>
      </c>
      <c r="L10" s="7" t="s">
        <v>31</v>
      </c>
      <c r="M10">
        <f>IMDIV(B10,18)*100</f>
        <v>0</v>
      </c>
      <c r="N10">
        <f>IMDIV(K10,18)*100</f>
        <v>61.111111111111107</v>
      </c>
    </row>
    <row r="11" spans="1:14" x14ac:dyDescent="0.2">
      <c r="A11" s="7"/>
      <c r="B11" s="8"/>
      <c r="K11" t="e">
        <f>LARGE(B11:J11,1)</f>
        <v>#NUM!</v>
      </c>
      <c r="L11" s="7"/>
    </row>
    <row r="12" spans="1:14" x14ac:dyDescent="0.2">
      <c r="A12" s="7" t="s">
        <v>28</v>
      </c>
      <c r="B12" s="8"/>
      <c r="G12">
        <v>13</v>
      </c>
      <c r="K12">
        <f>LARGE(B12:J12,1)</f>
        <v>13</v>
      </c>
      <c r="L12" s="7">
        <v>12</v>
      </c>
      <c r="M12">
        <f>IMDIV(B12,34)*100</f>
        <v>0</v>
      </c>
      <c r="N12">
        <f>IMDIV(K12,34)*100</f>
        <v>38.235294117647101</v>
      </c>
    </row>
    <row r="13" spans="1:14" x14ac:dyDescent="0.2">
      <c r="A13" s="7" t="s">
        <v>20</v>
      </c>
      <c r="B13" s="8"/>
      <c r="G13">
        <v>10</v>
      </c>
      <c r="K13">
        <f t="shared" si="0"/>
        <v>10</v>
      </c>
      <c r="L13" s="7">
        <v>9</v>
      </c>
      <c r="M13">
        <f>IMDIV(B13,L13)*100</f>
        <v>0</v>
      </c>
      <c r="N13">
        <f>IMDIV(K13,L13)*100</f>
        <v>111.111111111111</v>
      </c>
    </row>
    <row r="14" spans="1:14" x14ac:dyDescent="0.2">
      <c r="A14" s="7" t="s">
        <v>29</v>
      </c>
      <c r="B14" s="8"/>
      <c r="G14">
        <v>10</v>
      </c>
      <c r="K14">
        <f t="shared" si="0"/>
        <v>10</v>
      </c>
      <c r="L14" s="7">
        <v>9</v>
      </c>
      <c r="M14">
        <f t="shared" ref="M14:M17" si="1">IMDIV(B14,L14)*100</f>
        <v>0</v>
      </c>
      <c r="N14">
        <f>IMDIV(K14,L14)*100</f>
        <v>111.111111111111</v>
      </c>
    </row>
    <row r="15" spans="1:14" x14ac:dyDescent="0.2">
      <c r="A15" s="7" t="s">
        <v>26</v>
      </c>
      <c r="B15" s="8"/>
      <c r="G15">
        <v>10</v>
      </c>
      <c r="K15">
        <f t="shared" si="0"/>
        <v>10</v>
      </c>
      <c r="L15" s="7">
        <v>10</v>
      </c>
      <c r="M15">
        <f t="shared" si="1"/>
        <v>0</v>
      </c>
      <c r="N15">
        <f t="shared" ref="N15:N17" si="2">IMDIV(K15,L15)*100</f>
        <v>100</v>
      </c>
    </row>
    <row r="16" spans="1:14" x14ac:dyDescent="0.2">
      <c r="A16" s="7" t="s">
        <v>21</v>
      </c>
      <c r="B16" s="8"/>
      <c r="G16">
        <v>8</v>
      </c>
      <c r="K16">
        <f t="shared" si="0"/>
        <v>8</v>
      </c>
      <c r="L16" s="14" t="s">
        <v>12</v>
      </c>
      <c r="M16">
        <f>IMDIV(B16,8)*100</f>
        <v>0</v>
      </c>
      <c r="N16">
        <f>IMDIV(K16,8)*100</f>
        <v>100</v>
      </c>
    </row>
    <row r="17" spans="1:14" x14ac:dyDescent="0.2">
      <c r="A17" s="7" t="s">
        <v>27</v>
      </c>
      <c r="B17" s="8"/>
      <c r="G17">
        <v>11</v>
      </c>
      <c r="K17">
        <f t="shared" si="0"/>
        <v>11</v>
      </c>
      <c r="L17" s="7">
        <v>11</v>
      </c>
      <c r="M17">
        <f t="shared" si="1"/>
        <v>0</v>
      </c>
      <c r="N17">
        <f t="shared" si="2"/>
        <v>100</v>
      </c>
    </row>
    <row r="18" spans="1:14" x14ac:dyDescent="0.2">
      <c r="A18" s="7" t="s">
        <v>24</v>
      </c>
      <c r="B18" s="8"/>
      <c r="G18">
        <v>9</v>
      </c>
      <c r="K18">
        <f t="shared" si="0"/>
        <v>9</v>
      </c>
      <c r="L18" s="7" t="s">
        <v>32</v>
      </c>
      <c r="M18">
        <f>IMDIV(B18,6)*100</f>
        <v>0</v>
      </c>
      <c r="N18">
        <f>IMDIV(K18,6)*100</f>
        <v>150</v>
      </c>
    </row>
    <row r="19" spans="1:14" x14ac:dyDescent="0.2">
      <c r="A19" s="7" t="s">
        <v>35</v>
      </c>
      <c r="L19" s="3"/>
      <c r="N19">
        <f>AVERAGE(N4:N18)</f>
        <v>94.364489527688917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 enableFormatConditionsCalculation="0"/>
  <dimension ref="A1:N19"/>
  <sheetViews>
    <sheetView workbookViewId="0">
      <selection activeCell="A39" sqref="A39"/>
    </sheetView>
  </sheetViews>
  <sheetFormatPr baseColWidth="10" defaultColWidth="11.5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G4">
        <v>52</v>
      </c>
      <c r="I4">
        <v>45</v>
      </c>
      <c r="K4">
        <f>LARGE(B4:J4,1)</f>
        <v>52</v>
      </c>
      <c r="L4" s="7">
        <v>41</v>
      </c>
      <c r="M4">
        <f>IMDIV(B4,41)*100</f>
        <v>0</v>
      </c>
      <c r="N4">
        <f>IMDIV(K4,41)*100</f>
        <v>126.829268292683</v>
      </c>
    </row>
    <row r="5" spans="1:14" x14ac:dyDescent="0.2">
      <c r="A5" s="7" t="s">
        <v>23</v>
      </c>
      <c r="B5" s="8">
        <v>0</v>
      </c>
      <c r="G5">
        <v>23</v>
      </c>
      <c r="I5">
        <v>28</v>
      </c>
      <c r="K5">
        <f>LARGE(B5:J5,1)</f>
        <v>28</v>
      </c>
      <c r="L5" s="7">
        <v>33</v>
      </c>
      <c r="M5">
        <f>IMDIV(B5,L5)*100</f>
        <v>0</v>
      </c>
      <c r="N5">
        <f>IMDIV(K5,L5)*100</f>
        <v>84.848484848484901</v>
      </c>
    </row>
    <row r="6" spans="1:14" x14ac:dyDescent="0.2">
      <c r="A6" s="7" t="s">
        <v>15</v>
      </c>
      <c r="B6" s="8">
        <v>0</v>
      </c>
      <c r="G6">
        <v>17</v>
      </c>
      <c r="I6">
        <v>8</v>
      </c>
      <c r="K6">
        <f t="shared" ref="K6:K18" si="0">LARGE(B6:J6,1)</f>
        <v>17</v>
      </c>
      <c r="L6" s="7">
        <v>15</v>
      </c>
      <c r="M6">
        <f>IMDIV(B6,L6)*100</f>
        <v>0</v>
      </c>
      <c r="N6">
        <f>IMDIV(K6,L6)*100</f>
        <v>113.333333333333</v>
      </c>
    </row>
    <row r="7" spans="1:14" x14ac:dyDescent="0.2">
      <c r="A7" s="7" t="s">
        <v>16</v>
      </c>
      <c r="B7" s="8">
        <v>0</v>
      </c>
      <c r="G7">
        <v>11</v>
      </c>
      <c r="I7">
        <v>7</v>
      </c>
      <c r="K7">
        <f t="shared" si="0"/>
        <v>11</v>
      </c>
      <c r="L7" s="7">
        <v>13</v>
      </c>
      <c r="M7">
        <f>IMDIV(B7,L7)*100</f>
        <v>0</v>
      </c>
      <c r="N7">
        <f>IMDIV(K7,L7)*100</f>
        <v>84.615384615384599</v>
      </c>
    </row>
    <row r="8" spans="1:14" x14ac:dyDescent="0.2">
      <c r="A8" s="7" t="s">
        <v>17</v>
      </c>
      <c r="B8" s="8">
        <v>0</v>
      </c>
      <c r="G8">
        <v>26</v>
      </c>
      <c r="I8">
        <v>22</v>
      </c>
      <c r="K8">
        <f t="shared" si="0"/>
        <v>26</v>
      </c>
      <c r="L8" s="7" t="s">
        <v>30</v>
      </c>
      <c r="M8">
        <f>IMDIV(B8,22)*100</f>
        <v>0</v>
      </c>
      <c r="N8">
        <f>IMDIV(K8,22)*100</f>
        <v>118.18181818181802</v>
      </c>
    </row>
    <row r="9" spans="1:14" x14ac:dyDescent="0.2">
      <c r="A9" s="7" t="s">
        <v>18</v>
      </c>
      <c r="B9" s="8">
        <v>0</v>
      </c>
      <c r="G9">
        <v>14</v>
      </c>
      <c r="I9">
        <v>3</v>
      </c>
      <c r="K9">
        <f t="shared" si="0"/>
        <v>14</v>
      </c>
      <c r="L9" s="7">
        <v>8</v>
      </c>
      <c r="M9">
        <f>IMDIV(B9,L9)*100</f>
        <v>0</v>
      </c>
      <c r="N9">
        <f>IMDIV(K9,L9)*100</f>
        <v>175</v>
      </c>
    </row>
    <row r="10" spans="1:14" x14ac:dyDescent="0.2">
      <c r="A10" s="7" t="s">
        <v>19</v>
      </c>
      <c r="B10" s="8">
        <v>0</v>
      </c>
      <c r="G10">
        <v>11</v>
      </c>
      <c r="I10">
        <v>15</v>
      </c>
      <c r="K10">
        <f>LARGE(B10:J10,1)</f>
        <v>15</v>
      </c>
      <c r="L10" s="7" t="s">
        <v>31</v>
      </c>
      <c r="M10">
        <f>IMDIV(B10,18)*100</f>
        <v>0</v>
      </c>
      <c r="N10">
        <f>IMDIV(K10,18)*100</f>
        <v>83.3333333333333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G12">
        <v>12</v>
      </c>
      <c r="I12">
        <v>8</v>
      </c>
      <c r="K12">
        <f>LARGE(B12:J12,1)</f>
        <v>12</v>
      </c>
      <c r="L12" s="7">
        <v>12</v>
      </c>
      <c r="M12">
        <f>IMDIV(B12,34)*100</f>
        <v>0</v>
      </c>
      <c r="N12">
        <f>IMDIV(K12,34)*100</f>
        <v>35.294117647058798</v>
      </c>
    </row>
    <row r="13" spans="1:14" x14ac:dyDescent="0.2">
      <c r="A13" s="7" t="s">
        <v>20</v>
      </c>
      <c r="B13" s="8">
        <v>0</v>
      </c>
      <c r="G13">
        <v>6</v>
      </c>
      <c r="I13">
        <v>8</v>
      </c>
      <c r="K13">
        <f t="shared" si="0"/>
        <v>8</v>
      </c>
      <c r="L13" s="7">
        <v>9</v>
      </c>
      <c r="M13">
        <f>IMDIV(B13,L13)*100</f>
        <v>0</v>
      </c>
      <c r="N13">
        <f>IMDIV(K13,L13)*100</f>
        <v>88.8888888888889</v>
      </c>
    </row>
    <row r="14" spans="1:14" x14ac:dyDescent="0.2">
      <c r="A14" s="7" t="s">
        <v>29</v>
      </c>
      <c r="B14" s="8">
        <v>0</v>
      </c>
      <c r="G14">
        <v>0</v>
      </c>
      <c r="I14">
        <v>7</v>
      </c>
      <c r="K14">
        <f t="shared" si="0"/>
        <v>7</v>
      </c>
      <c r="L14" s="7">
        <v>9</v>
      </c>
      <c r="M14">
        <f t="shared" ref="M14:M17" si="1">IMDIV(B14,L14)*100</f>
        <v>0</v>
      </c>
      <c r="N14">
        <f>IMDIV(K14,L14)*100</f>
        <v>77.7777777777778</v>
      </c>
    </row>
    <row r="15" spans="1:14" x14ac:dyDescent="0.2">
      <c r="A15" s="7" t="s">
        <v>26</v>
      </c>
      <c r="B15" s="8">
        <v>0</v>
      </c>
      <c r="G15">
        <v>0</v>
      </c>
      <c r="I15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G16">
        <v>0</v>
      </c>
      <c r="I16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G17">
        <v>0</v>
      </c>
      <c r="I17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G18">
        <v>0</v>
      </c>
      <c r="I1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70.578743351340151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 enableFormatConditionsCalculation="0">
    <tabColor rgb="FFFF0000"/>
  </sheetPr>
  <dimension ref="A1:N19"/>
  <sheetViews>
    <sheetView view="pageLayout" workbookViewId="0">
      <selection activeCell="I21" sqref="I21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32</v>
      </c>
      <c r="E4">
        <v>32</v>
      </c>
      <c r="G4">
        <v>44</v>
      </c>
      <c r="K4">
        <f>LARGE(B4:J4,1)</f>
        <v>44</v>
      </c>
      <c r="L4" s="7">
        <v>41</v>
      </c>
      <c r="M4">
        <f>IMDIV(B4,41)*100</f>
        <v>78.048780487804905</v>
      </c>
      <c r="N4">
        <f>IMDIV(K4,41)*100</f>
        <v>107.317073170732</v>
      </c>
    </row>
    <row r="5" spans="1:14" x14ac:dyDescent="0.2">
      <c r="A5" s="7" t="s">
        <v>23</v>
      </c>
      <c r="B5">
        <v>26</v>
      </c>
      <c r="E5">
        <v>26</v>
      </c>
      <c r="G5">
        <v>30</v>
      </c>
      <c r="K5">
        <f>LARGE(B5:J5,1)</f>
        <v>30</v>
      </c>
      <c r="L5" s="7">
        <v>33</v>
      </c>
      <c r="M5">
        <f>IMDIV(B5,L5)*100</f>
        <v>78.787878787878796</v>
      </c>
      <c r="N5">
        <f>IMDIV(K5,L5)*100</f>
        <v>90.909090909090892</v>
      </c>
    </row>
    <row r="6" spans="1:14" x14ac:dyDescent="0.2">
      <c r="A6" s="7" t="s">
        <v>15</v>
      </c>
      <c r="B6">
        <v>10</v>
      </c>
      <c r="E6">
        <v>10</v>
      </c>
      <c r="G6">
        <v>12</v>
      </c>
      <c r="K6">
        <f t="shared" ref="K6:K18" si="0">LARGE(B6:J6,1)</f>
        <v>12</v>
      </c>
      <c r="L6" s="7">
        <v>15</v>
      </c>
      <c r="M6">
        <f>IMDIV(B6,L6)*100</f>
        <v>66.6666666666667</v>
      </c>
      <c r="N6">
        <f>IMDIV(K6,L6)*100</f>
        <v>80</v>
      </c>
    </row>
    <row r="7" spans="1:14" x14ac:dyDescent="0.2">
      <c r="A7" s="7" t="s">
        <v>16</v>
      </c>
      <c r="B7">
        <v>10</v>
      </c>
      <c r="E7">
        <v>10</v>
      </c>
      <c r="G7">
        <v>12</v>
      </c>
      <c r="K7">
        <f t="shared" si="0"/>
        <v>12</v>
      </c>
      <c r="L7" s="7">
        <v>13</v>
      </c>
      <c r="M7">
        <f>IMDIV(B7,L7)*100</f>
        <v>76.923076923076906</v>
      </c>
      <c r="N7">
        <f>IMDIV(K7,L7)*100</f>
        <v>92.307692307692307</v>
      </c>
    </row>
    <row r="8" spans="1:14" x14ac:dyDescent="0.2">
      <c r="A8" s="7" t="s">
        <v>17</v>
      </c>
      <c r="B8">
        <v>5</v>
      </c>
      <c r="E8">
        <v>5</v>
      </c>
      <c r="G8">
        <v>20</v>
      </c>
      <c r="K8">
        <f t="shared" si="0"/>
        <v>20</v>
      </c>
      <c r="L8" s="7" t="s">
        <v>30</v>
      </c>
      <c r="M8">
        <f>IMDIV(B8,22)*100</f>
        <v>22.727272727272698</v>
      </c>
      <c r="N8">
        <f>IMDIV(K8,22)*100</f>
        <v>90.909090909090892</v>
      </c>
    </row>
    <row r="9" spans="1:14" x14ac:dyDescent="0.2">
      <c r="A9" s="7" t="s">
        <v>18</v>
      </c>
      <c r="B9">
        <v>6</v>
      </c>
      <c r="E9">
        <v>6</v>
      </c>
      <c r="G9">
        <v>7</v>
      </c>
      <c r="K9">
        <f t="shared" si="0"/>
        <v>7</v>
      </c>
      <c r="L9" s="7">
        <v>8</v>
      </c>
      <c r="M9">
        <f>IMDIV(B9,L9)*100</f>
        <v>75</v>
      </c>
      <c r="N9">
        <f>IMDIV(K9,L9)*100</f>
        <v>87.5</v>
      </c>
    </row>
    <row r="10" spans="1:14" x14ac:dyDescent="0.2">
      <c r="A10" s="7" t="s">
        <v>19</v>
      </c>
      <c r="B10">
        <v>9</v>
      </c>
      <c r="E10">
        <v>9</v>
      </c>
      <c r="G10">
        <v>13</v>
      </c>
      <c r="K10">
        <f>LARGE(B10:J10,1)</f>
        <v>13</v>
      </c>
      <c r="L10" s="7" t="s">
        <v>31</v>
      </c>
      <c r="M10">
        <f>IMDIV(B10,18)*100</f>
        <v>50</v>
      </c>
      <c r="N10">
        <f>IMDIV(K10,18)*100</f>
        <v>72.2222222222222</v>
      </c>
    </row>
    <row r="11" spans="1:14" x14ac:dyDescent="0.2">
      <c r="A11" s="7"/>
      <c r="B11"/>
      <c r="L11" s="7"/>
    </row>
    <row r="12" spans="1:14" x14ac:dyDescent="0.2">
      <c r="A12" s="7" t="s">
        <v>28</v>
      </c>
      <c r="B12">
        <v>9</v>
      </c>
      <c r="E12">
        <v>9</v>
      </c>
      <c r="G12">
        <v>12</v>
      </c>
      <c r="K12">
        <f>LARGE(B12:J12,1)</f>
        <v>12</v>
      </c>
      <c r="L12" s="7">
        <v>12</v>
      </c>
      <c r="M12">
        <f>IMDIV(B12,34)*100</f>
        <v>26.470588235294102</v>
      </c>
      <c r="N12">
        <f>IMDIV(K12,34)*100</f>
        <v>35.294117647058798</v>
      </c>
    </row>
    <row r="13" spans="1:14" x14ac:dyDescent="0.2">
      <c r="A13" s="7" t="s">
        <v>20</v>
      </c>
      <c r="B13">
        <v>8</v>
      </c>
      <c r="E13">
        <v>8</v>
      </c>
      <c r="G13">
        <v>9</v>
      </c>
      <c r="K13">
        <f t="shared" si="0"/>
        <v>9</v>
      </c>
      <c r="L13" s="7">
        <v>9</v>
      </c>
      <c r="M13">
        <f>IMDIV(B13,L13)*100</f>
        <v>88.8888888888889</v>
      </c>
      <c r="N13">
        <f>IMDIV(K13,L13)*100</f>
        <v>100</v>
      </c>
    </row>
    <row r="14" spans="1:14" x14ac:dyDescent="0.2">
      <c r="A14" s="7" t="s">
        <v>29</v>
      </c>
      <c r="B14">
        <v>7</v>
      </c>
      <c r="E14">
        <v>7</v>
      </c>
      <c r="G14">
        <v>9</v>
      </c>
      <c r="K14">
        <f t="shared" si="0"/>
        <v>9</v>
      </c>
      <c r="L14" s="7">
        <v>9</v>
      </c>
      <c r="M14">
        <f t="shared" ref="M14:M17" si="1">IMDIV(B14,L14)*100</f>
        <v>77.7777777777778</v>
      </c>
      <c r="N14">
        <f>IMDIV(K14,L14)*100</f>
        <v>100</v>
      </c>
    </row>
    <row r="15" spans="1:14" x14ac:dyDescent="0.2">
      <c r="A15" s="7" t="s">
        <v>26</v>
      </c>
      <c r="B15">
        <v>8</v>
      </c>
      <c r="E15">
        <v>8</v>
      </c>
      <c r="G15">
        <v>9</v>
      </c>
      <c r="K15">
        <f t="shared" si="0"/>
        <v>9</v>
      </c>
      <c r="L15" s="7">
        <v>10</v>
      </c>
      <c r="M15">
        <f t="shared" si="1"/>
        <v>80</v>
      </c>
      <c r="N15">
        <f t="shared" ref="N15:N17" si="2">IMDIV(K15,L15)*100</f>
        <v>90</v>
      </c>
    </row>
    <row r="16" spans="1:14" x14ac:dyDescent="0.2">
      <c r="A16" s="7" t="s">
        <v>21</v>
      </c>
      <c r="B16">
        <v>5</v>
      </c>
      <c r="E16">
        <v>5</v>
      </c>
      <c r="G16">
        <v>7</v>
      </c>
      <c r="K16">
        <f t="shared" si="0"/>
        <v>7</v>
      </c>
      <c r="L16" s="14" t="s">
        <v>12</v>
      </c>
      <c r="M16">
        <f>IMDIV(B16,8)*100</f>
        <v>62.5</v>
      </c>
      <c r="N16">
        <f>IMDIV(K16,8)*100</f>
        <v>87.5</v>
      </c>
    </row>
    <row r="17" spans="1:14" x14ac:dyDescent="0.2">
      <c r="A17" s="7" t="s">
        <v>27</v>
      </c>
      <c r="B17">
        <v>8</v>
      </c>
      <c r="E17">
        <v>8</v>
      </c>
      <c r="G17">
        <v>10</v>
      </c>
      <c r="K17">
        <f t="shared" si="0"/>
        <v>10</v>
      </c>
      <c r="L17" s="7">
        <v>11</v>
      </c>
      <c r="M17">
        <f t="shared" si="1"/>
        <v>72.727272727272691</v>
      </c>
      <c r="N17">
        <f t="shared" si="2"/>
        <v>90.909090909090892</v>
      </c>
    </row>
    <row r="18" spans="1:14" x14ac:dyDescent="0.2">
      <c r="A18" s="7" t="s">
        <v>24</v>
      </c>
      <c r="B18">
        <v>6</v>
      </c>
      <c r="E18">
        <v>6</v>
      </c>
      <c r="G18">
        <v>8</v>
      </c>
      <c r="K18">
        <f t="shared" si="0"/>
        <v>8</v>
      </c>
      <c r="L18" s="7" t="s">
        <v>32</v>
      </c>
      <c r="M18">
        <f>IMDIV(B18,6)*100</f>
        <v>100</v>
      </c>
      <c r="N18">
        <f>IMDIV(K18,6)*100</f>
        <v>133.333333333333</v>
      </c>
    </row>
    <row r="19" spans="1:14" x14ac:dyDescent="0.2">
      <c r="A19" s="7" t="s">
        <v>35</v>
      </c>
      <c r="L19" s="3"/>
      <c r="M19">
        <f>AVERAGE(M4:M18)</f>
        <v>68.322728801566669</v>
      </c>
      <c r="N19">
        <f>AVERAGE(N4:N18)</f>
        <v>89.871550814879356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 enableFormatConditionsCalculation="0"/>
  <dimension ref="A1:N19"/>
  <sheetViews>
    <sheetView workbookViewId="0">
      <selection activeCell="F26" sqref="F26"/>
    </sheetView>
  </sheetViews>
  <sheetFormatPr baseColWidth="10" defaultColWidth="11.5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23</v>
      </c>
      <c r="I4">
        <v>35</v>
      </c>
      <c r="K4">
        <f>LARGE(B4:J4,1)</f>
        <v>35</v>
      </c>
      <c r="L4" s="7">
        <v>41</v>
      </c>
      <c r="M4">
        <f>IMDIV(B4,41)*100</f>
        <v>56.097560975609795</v>
      </c>
      <c r="N4">
        <f>IMDIV(K4,41)*100</f>
        <v>85.365853658536594</v>
      </c>
    </row>
    <row r="5" spans="1:14" x14ac:dyDescent="0.2">
      <c r="A5" s="7" t="s">
        <v>23</v>
      </c>
      <c r="B5" s="8">
        <v>15</v>
      </c>
      <c r="I5">
        <v>20</v>
      </c>
      <c r="K5">
        <f>LARGE(B5:J5,1)</f>
        <v>20</v>
      </c>
      <c r="L5" s="7">
        <v>33</v>
      </c>
      <c r="M5">
        <f>IMDIV(B5,L5)*100</f>
        <v>45.454545454545496</v>
      </c>
      <c r="N5">
        <f>IMDIV(K5,L5)*100</f>
        <v>60.606060606060595</v>
      </c>
    </row>
    <row r="6" spans="1:14" x14ac:dyDescent="0.2">
      <c r="A6" s="7" t="s">
        <v>15</v>
      </c>
      <c r="B6" s="8">
        <v>3</v>
      </c>
      <c r="I6">
        <v>7</v>
      </c>
      <c r="K6">
        <f t="shared" ref="K6:K18" si="0">LARGE(B6:J6,1)</f>
        <v>7</v>
      </c>
      <c r="L6" s="7">
        <v>15</v>
      </c>
      <c r="M6">
        <f>IMDIV(B6,L6)*100</f>
        <v>20</v>
      </c>
      <c r="N6">
        <f>IMDIV(K6,L6)*100</f>
        <v>46.6666666666667</v>
      </c>
    </row>
    <row r="7" spans="1:14" x14ac:dyDescent="0.2">
      <c r="A7" s="7" t="s">
        <v>16</v>
      </c>
      <c r="B7" s="8">
        <v>11</v>
      </c>
      <c r="I7">
        <v>6</v>
      </c>
      <c r="K7">
        <f t="shared" si="0"/>
        <v>11</v>
      </c>
      <c r="L7" s="7">
        <v>13</v>
      </c>
      <c r="M7">
        <f>IMDIV(B7,L7)*100</f>
        <v>84.615384615384599</v>
      </c>
      <c r="N7">
        <f>IMDIV(K7,L7)*100</f>
        <v>84.615384615384599</v>
      </c>
    </row>
    <row r="8" spans="1:14" x14ac:dyDescent="0.2">
      <c r="A8" s="7" t="s">
        <v>17</v>
      </c>
      <c r="B8" s="8">
        <v>14</v>
      </c>
      <c r="I8">
        <v>12</v>
      </c>
      <c r="K8">
        <f t="shared" si="0"/>
        <v>14</v>
      </c>
      <c r="L8" s="7" t="s">
        <v>30</v>
      </c>
      <c r="M8">
        <f>IMDIV(B8,22)*100</f>
        <v>63.636363636363605</v>
      </c>
      <c r="N8">
        <f>IMDIV(K8,22)*100</f>
        <v>63.636363636363605</v>
      </c>
    </row>
    <row r="9" spans="1:14" x14ac:dyDescent="0.2">
      <c r="A9" s="7" t="s">
        <v>18</v>
      </c>
      <c r="B9" s="8">
        <v>4</v>
      </c>
      <c r="I9">
        <v>8</v>
      </c>
      <c r="K9">
        <f t="shared" si="0"/>
        <v>8</v>
      </c>
      <c r="L9" s="7">
        <v>8</v>
      </c>
      <c r="M9">
        <f>IMDIV(B9,L9)*100</f>
        <v>50</v>
      </c>
      <c r="N9">
        <f>IMDIV(K9,L9)*100</f>
        <v>100</v>
      </c>
    </row>
    <row r="10" spans="1:14" x14ac:dyDescent="0.2">
      <c r="A10" s="7" t="s">
        <v>19</v>
      </c>
      <c r="B10" s="8">
        <v>7</v>
      </c>
      <c r="I10">
        <v>10</v>
      </c>
      <c r="K10">
        <f>LARGE(B10:J10,1)</f>
        <v>10</v>
      </c>
      <c r="L10" s="7" t="s">
        <v>31</v>
      </c>
      <c r="M10">
        <f>IMDIV(B10,18)*100</f>
        <v>38.8888888888889</v>
      </c>
      <c r="N10">
        <f>IMDIV(K10,18)*100</f>
        <v>55.5555555555556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6</v>
      </c>
      <c r="I12">
        <v>7</v>
      </c>
      <c r="K12">
        <f>LARGE(B12:J12,1)</f>
        <v>7</v>
      </c>
      <c r="L12" s="7">
        <v>12</v>
      </c>
      <c r="M12">
        <f>IMDIV(B12,34)*100</f>
        <v>17.647058823529399</v>
      </c>
      <c r="N12">
        <f>IMDIV(K12,34)*100</f>
        <v>20.588235294117599</v>
      </c>
    </row>
    <row r="13" spans="1:14" x14ac:dyDescent="0.2">
      <c r="A13" s="7" t="s">
        <v>20</v>
      </c>
      <c r="B13" s="8">
        <v>4</v>
      </c>
      <c r="I13">
        <v>8</v>
      </c>
      <c r="K13">
        <f t="shared" si="0"/>
        <v>8</v>
      </c>
      <c r="L13" s="7">
        <v>9</v>
      </c>
      <c r="M13">
        <f>IMDIV(B13,L13)*100</f>
        <v>44.4444444444444</v>
      </c>
      <c r="N13">
        <f>IMDIV(K13,L13)*100</f>
        <v>88.8888888888889</v>
      </c>
    </row>
    <row r="14" spans="1:14" x14ac:dyDescent="0.2">
      <c r="A14" s="7" t="s">
        <v>29</v>
      </c>
      <c r="B14" s="8">
        <v>5</v>
      </c>
      <c r="I14">
        <v>9</v>
      </c>
      <c r="K14">
        <f t="shared" si="0"/>
        <v>9</v>
      </c>
      <c r="L14" s="7">
        <v>9</v>
      </c>
      <c r="M14">
        <f t="shared" ref="M14:M17" si="1">IMDIV(B14,L14)*100</f>
        <v>55.5555555555556</v>
      </c>
      <c r="N14">
        <f>IMDIV(K14,L14)*100</f>
        <v>100</v>
      </c>
    </row>
    <row r="15" spans="1:14" x14ac:dyDescent="0.2">
      <c r="A15" s="7" t="s">
        <v>26</v>
      </c>
      <c r="B15" s="8">
        <v>6</v>
      </c>
      <c r="I15">
        <v>8</v>
      </c>
      <c r="K15">
        <f t="shared" si="0"/>
        <v>8</v>
      </c>
      <c r="L15" s="7">
        <v>10</v>
      </c>
      <c r="M15">
        <f t="shared" si="1"/>
        <v>60</v>
      </c>
      <c r="N15">
        <f t="shared" ref="N15:N17" si="2">IMDIV(K15,L15)*100</f>
        <v>80</v>
      </c>
    </row>
    <row r="16" spans="1:14" x14ac:dyDescent="0.2">
      <c r="A16" s="7" t="s">
        <v>21</v>
      </c>
      <c r="B16" s="8">
        <v>5</v>
      </c>
      <c r="I16">
        <v>8</v>
      </c>
      <c r="K16">
        <f t="shared" si="0"/>
        <v>8</v>
      </c>
      <c r="L16" s="14" t="s">
        <v>12</v>
      </c>
      <c r="M16">
        <f>IMDIV(B16,8)*100</f>
        <v>62.5</v>
      </c>
      <c r="N16">
        <f>IMDIV(K16,8)*100</f>
        <v>100</v>
      </c>
    </row>
    <row r="17" spans="1:14" x14ac:dyDescent="0.2">
      <c r="A17" s="7" t="s">
        <v>27</v>
      </c>
      <c r="B17" s="8">
        <v>6</v>
      </c>
      <c r="I17">
        <v>4</v>
      </c>
      <c r="K17">
        <f t="shared" si="0"/>
        <v>6</v>
      </c>
      <c r="L17" s="7">
        <v>11</v>
      </c>
      <c r="M17">
        <f t="shared" si="1"/>
        <v>54.545454545454497</v>
      </c>
      <c r="N17">
        <f t="shared" si="2"/>
        <v>54.545454545454497</v>
      </c>
    </row>
    <row r="18" spans="1:14" x14ac:dyDescent="0.2">
      <c r="A18" s="7" t="s">
        <v>24</v>
      </c>
      <c r="B18" s="8">
        <v>6</v>
      </c>
      <c r="I18">
        <v>4</v>
      </c>
      <c r="K18">
        <f t="shared" si="0"/>
        <v>6</v>
      </c>
      <c r="L18" s="7" t="s">
        <v>32</v>
      </c>
      <c r="M18">
        <f>IMDIV(B18,6)*100</f>
        <v>100</v>
      </c>
      <c r="N18">
        <f>IMDIV(K18,6)*100</f>
        <v>100</v>
      </c>
    </row>
    <row r="19" spans="1:14" x14ac:dyDescent="0.2">
      <c r="A19" s="7" t="s">
        <v>35</v>
      </c>
      <c r="B19" s="13"/>
      <c r="L19" s="3"/>
      <c r="M19">
        <f>AVERAGE(M4:M18)</f>
        <v>53.813232638555455</v>
      </c>
      <c r="N19">
        <f>AVERAGE(N4:N18)</f>
        <v>74.31917596193064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 enableFormatConditionsCalculation="0"/>
  <dimension ref="A1:N19"/>
  <sheetViews>
    <sheetView workbookViewId="0">
      <selection activeCell="N19" sqref="N19"/>
    </sheetView>
  </sheetViews>
  <sheetFormatPr baseColWidth="10" defaultColWidth="11.5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F4">
        <v>32</v>
      </c>
      <c r="K4">
        <f>LARGE(B4:J4,1)</f>
        <v>32</v>
      </c>
      <c r="L4" s="7">
        <v>41</v>
      </c>
      <c r="M4">
        <f>IMDIV(B4,41)*100</f>
        <v>0</v>
      </c>
      <c r="N4">
        <f>IMDIV(K4,41)*100</f>
        <v>78.048780487804905</v>
      </c>
    </row>
    <row r="5" spans="1:14" x14ac:dyDescent="0.2">
      <c r="A5" s="7" t="s">
        <v>23</v>
      </c>
      <c r="B5" s="8">
        <v>0</v>
      </c>
      <c r="F5">
        <v>28</v>
      </c>
      <c r="K5">
        <f>LARGE(B5:J5,1)</f>
        <v>28</v>
      </c>
      <c r="L5" s="7">
        <v>33</v>
      </c>
      <c r="M5">
        <f>IMDIV(B5,L5)*100</f>
        <v>0</v>
      </c>
      <c r="N5">
        <f>IMDIV(K5,L5)*100</f>
        <v>84.848484848484901</v>
      </c>
    </row>
    <row r="6" spans="1:14" x14ac:dyDescent="0.2">
      <c r="A6" s="7" t="s">
        <v>15</v>
      </c>
      <c r="B6" s="8">
        <v>0</v>
      </c>
      <c r="F6">
        <v>10</v>
      </c>
      <c r="K6">
        <f t="shared" ref="K6:K18" si="0">LARGE(B6:J6,1)</f>
        <v>10</v>
      </c>
      <c r="L6" s="7">
        <v>15</v>
      </c>
      <c r="M6">
        <f>IMDIV(B6,L6)*100</f>
        <v>0</v>
      </c>
      <c r="N6">
        <f>IMDIV(K6,L6)*100</f>
        <v>66.6666666666667</v>
      </c>
    </row>
    <row r="7" spans="1:14" x14ac:dyDescent="0.2">
      <c r="A7" s="7" t="s">
        <v>16</v>
      </c>
      <c r="B7" s="8">
        <v>0</v>
      </c>
      <c r="F7">
        <v>13</v>
      </c>
      <c r="K7">
        <f t="shared" si="0"/>
        <v>13</v>
      </c>
      <c r="L7" s="7">
        <v>13</v>
      </c>
      <c r="M7">
        <f>IMDIV(B7,L7)*100</f>
        <v>0</v>
      </c>
      <c r="N7">
        <f>IMDIV(K7,L7)*100</f>
        <v>100</v>
      </c>
    </row>
    <row r="8" spans="1:14" x14ac:dyDescent="0.2">
      <c r="A8" s="7" t="s">
        <v>17</v>
      </c>
      <c r="B8" s="8">
        <v>0</v>
      </c>
      <c r="F8">
        <v>17</v>
      </c>
      <c r="K8">
        <f t="shared" si="0"/>
        <v>17</v>
      </c>
      <c r="L8" s="7" t="s">
        <v>30</v>
      </c>
      <c r="M8">
        <f>IMDIV(B8,22)*100</f>
        <v>0</v>
      </c>
      <c r="N8">
        <f>IMDIV(K8,22)*100</f>
        <v>77.272727272727309</v>
      </c>
    </row>
    <row r="9" spans="1:14" x14ac:dyDescent="0.2">
      <c r="A9" s="7" t="s">
        <v>18</v>
      </c>
      <c r="B9" s="8">
        <v>0</v>
      </c>
      <c r="F9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F10">
        <v>13</v>
      </c>
      <c r="K10">
        <f>LARGE(B10:J10,1)</f>
        <v>13</v>
      </c>
      <c r="L10" s="7" t="s">
        <v>31</v>
      </c>
      <c r="M10">
        <f>IMDIV(B10,18)*100</f>
        <v>0</v>
      </c>
      <c r="N10">
        <f>IMDIV(K10,18)*100</f>
        <v>72.2222222222222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F12">
        <v>6</v>
      </c>
      <c r="K12">
        <f>LARGE(B12:J12,1)</f>
        <v>6</v>
      </c>
      <c r="L12" s="7">
        <v>12</v>
      </c>
      <c r="M12">
        <f>IMDIV(B12,34)*100</f>
        <v>0</v>
      </c>
      <c r="N12">
        <f>IMDIV(K12,34)*100</f>
        <v>17.647058823529399</v>
      </c>
    </row>
    <row r="13" spans="1:14" x14ac:dyDescent="0.2">
      <c r="A13" s="7" t="s">
        <v>20</v>
      </c>
      <c r="B13" s="8">
        <v>0</v>
      </c>
      <c r="F13">
        <v>7</v>
      </c>
      <c r="K13">
        <f t="shared" si="0"/>
        <v>7</v>
      </c>
      <c r="L13" s="7">
        <v>9</v>
      </c>
      <c r="M13">
        <f>IMDIV(B13,L13)*100</f>
        <v>0</v>
      </c>
      <c r="N13">
        <f>IMDIV(K13,L13)*100</f>
        <v>77.7777777777778</v>
      </c>
    </row>
    <row r="14" spans="1:14" x14ac:dyDescent="0.2">
      <c r="A14" s="7" t="s">
        <v>29</v>
      </c>
      <c r="B14" s="8">
        <v>0</v>
      </c>
      <c r="F14">
        <v>7</v>
      </c>
      <c r="K14">
        <f t="shared" si="0"/>
        <v>7</v>
      </c>
      <c r="L14" s="7">
        <v>9</v>
      </c>
      <c r="M14">
        <f t="shared" ref="M14:M17" si="1">IMDIV(B14,L14)*100</f>
        <v>0</v>
      </c>
      <c r="N14">
        <f>IMDIV(K14,L14)*100</f>
        <v>77.7777777777778</v>
      </c>
    </row>
    <row r="15" spans="1:14" x14ac:dyDescent="0.2">
      <c r="A15" s="7" t="s">
        <v>26</v>
      </c>
      <c r="B15" s="8">
        <v>0</v>
      </c>
      <c r="F15">
        <v>8</v>
      </c>
      <c r="K15">
        <f t="shared" si="0"/>
        <v>8</v>
      </c>
      <c r="L15" s="7">
        <v>10</v>
      </c>
      <c r="M15">
        <f t="shared" si="1"/>
        <v>0</v>
      </c>
      <c r="N15">
        <f t="shared" ref="N15:N17" si="2">IMDIV(K15,L15)*100</f>
        <v>80</v>
      </c>
    </row>
    <row r="16" spans="1:14" x14ac:dyDescent="0.2">
      <c r="A16" s="7" t="s">
        <v>21</v>
      </c>
      <c r="B16" s="8">
        <v>0</v>
      </c>
      <c r="F16">
        <v>4</v>
      </c>
      <c r="K16">
        <f t="shared" si="0"/>
        <v>4</v>
      </c>
      <c r="L16" s="14" t="s">
        <v>12</v>
      </c>
      <c r="M16">
        <f>IMDIV(B16,8)*100</f>
        <v>0</v>
      </c>
      <c r="N16">
        <f>IMDIV(K16,8)*100</f>
        <v>50</v>
      </c>
    </row>
    <row r="17" spans="1:14" x14ac:dyDescent="0.2">
      <c r="A17" s="7" t="s">
        <v>27</v>
      </c>
      <c r="B17" s="8">
        <v>0</v>
      </c>
      <c r="F17">
        <v>4</v>
      </c>
      <c r="K17">
        <f t="shared" si="0"/>
        <v>4</v>
      </c>
      <c r="L17" s="7">
        <v>11</v>
      </c>
      <c r="M17">
        <f t="shared" si="1"/>
        <v>0</v>
      </c>
      <c r="N17">
        <f t="shared" si="2"/>
        <v>36.363636363636395</v>
      </c>
    </row>
    <row r="18" spans="1:14" x14ac:dyDescent="0.2">
      <c r="A18" s="7" t="s">
        <v>24</v>
      </c>
      <c r="B18" s="8">
        <v>0</v>
      </c>
      <c r="F18">
        <v>4</v>
      </c>
      <c r="K18">
        <f t="shared" si="0"/>
        <v>4</v>
      </c>
      <c r="L18" s="7" t="s">
        <v>32</v>
      </c>
      <c r="M18">
        <f>IMDIV(B18,6)*100</f>
        <v>0</v>
      </c>
      <c r="N18">
        <f>IMDIV(K18,6)*100</f>
        <v>66.6666666666667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63.235128493378156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 enableFormatConditionsCalculation="0"/>
  <dimension ref="A1:N19"/>
  <sheetViews>
    <sheetView workbookViewId="0">
      <selection activeCell="J32" sqref="J32"/>
    </sheetView>
  </sheetViews>
  <sheetFormatPr baseColWidth="10" defaultColWidth="11.5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 enableFormatConditionsCalculation="0"/>
  <dimension ref="A1:N19"/>
  <sheetViews>
    <sheetView workbookViewId="0">
      <selection activeCell="L29" sqref="L29"/>
    </sheetView>
  </sheetViews>
  <sheetFormatPr baseColWidth="10" defaultColWidth="11.5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 enableFormatConditionsCalculation="0">
    <tabColor rgb="FFFF0000"/>
  </sheetPr>
  <dimension ref="A1:N19"/>
  <sheetViews>
    <sheetView view="pageLayout" workbookViewId="0">
      <selection activeCell="N19" sqref="M19:N19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45</v>
      </c>
      <c r="G4">
        <v>45</v>
      </c>
      <c r="H4">
        <v>41</v>
      </c>
      <c r="K4">
        <f>LARGE(B4:J4,1)</f>
        <v>45</v>
      </c>
      <c r="L4" s="7">
        <v>41</v>
      </c>
      <c r="M4">
        <f>IMDIV(B4,41)*100</f>
        <v>109.756097560976</v>
      </c>
      <c r="N4">
        <f>IMDIV(K4,41)*100</f>
        <v>109.756097560976</v>
      </c>
    </row>
    <row r="5" spans="1:14" x14ac:dyDescent="0.2">
      <c r="A5" s="7" t="s">
        <v>23</v>
      </c>
      <c r="B5">
        <v>33</v>
      </c>
      <c r="G5">
        <v>33</v>
      </c>
      <c r="H5">
        <v>36</v>
      </c>
      <c r="K5">
        <f>LARGE(B5:J5,1)</f>
        <v>36</v>
      </c>
      <c r="L5" s="7">
        <v>33</v>
      </c>
      <c r="M5">
        <f>IMDIV(B5,L5)*100</f>
        <v>100</v>
      </c>
      <c r="N5">
        <f>IMDIV(K5,L5)*100</f>
        <v>109.09090909090899</v>
      </c>
    </row>
    <row r="6" spans="1:14" x14ac:dyDescent="0.2">
      <c r="A6" s="7" t="s">
        <v>15</v>
      </c>
      <c r="B6">
        <v>16</v>
      </c>
      <c r="G6">
        <v>16</v>
      </c>
      <c r="H6">
        <v>14</v>
      </c>
      <c r="K6">
        <f t="shared" ref="K6:K18" si="0">LARGE(B6:J6,1)</f>
        <v>16</v>
      </c>
      <c r="L6" s="7">
        <v>15</v>
      </c>
      <c r="M6">
        <f>IMDIV(B6,L6)*100</f>
        <v>106.666666666667</v>
      </c>
      <c r="N6">
        <f>IMDIV(K6,L6)*100</f>
        <v>106.666666666667</v>
      </c>
    </row>
    <row r="7" spans="1:14" x14ac:dyDescent="0.2">
      <c r="A7" s="7" t="s">
        <v>16</v>
      </c>
      <c r="B7">
        <v>13</v>
      </c>
      <c r="G7">
        <v>13</v>
      </c>
      <c r="H7">
        <v>11</v>
      </c>
      <c r="K7">
        <f t="shared" si="0"/>
        <v>13</v>
      </c>
      <c r="L7" s="7">
        <v>13</v>
      </c>
      <c r="M7">
        <f>IMDIV(B7,L7)*100</f>
        <v>100</v>
      </c>
      <c r="N7">
        <f>IMDIV(K7,L7)*100</f>
        <v>100</v>
      </c>
    </row>
    <row r="8" spans="1:14" x14ac:dyDescent="0.2">
      <c r="A8" s="7" t="s">
        <v>17</v>
      </c>
      <c r="B8">
        <v>17</v>
      </c>
      <c r="G8">
        <v>17</v>
      </c>
      <c r="H8">
        <v>19</v>
      </c>
      <c r="K8">
        <f t="shared" si="0"/>
        <v>19</v>
      </c>
      <c r="L8" s="7" t="s">
        <v>30</v>
      </c>
      <c r="M8">
        <f>IMDIV(B8,22)*100</f>
        <v>77.272727272727309</v>
      </c>
      <c r="N8">
        <f>IMDIV(K8,22)*100</f>
        <v>86.363636363636402</v>
      </c>
    </row>
    <row r="9" spans="1:14" x14ac:dyDescent="0.2">
      <c r="A9" s="7" t="s">
        <v>18</v>
      </c>
      <c r="B9">
        <v>14</v>
      </c>
      <c r="G9">
        <v>14</v>
      </c>
      <c r="H9">
        <v>8</v>
      </c>
      <c r="K9">
        <f t="shared" si="0"/>
        <v>14</v>
      </c>
      <c r="L9" s="7">
        <v>8</v>
      </c>
      <c r="M9">
        <f>IMDIV(B9,L9)*100</f>
        <v>175</v>
      </c>
      <c r="N9">
        <f>IMDIV(K9,L9)*100</f>
        <v>175</v>
      </c>
    </row>
    <row r="10" spans="1:14" x14ac:dyDescent="0.2">
      <c r="A10" s="7" t="s">
        <v>19</v>
      </c>
      <c r="B10">
        <v>18</v>
      </c>
      <c r="G10">
        <v>18</v>
      </c>
      <c r="H10">
        <v>12</v>
      </c>
      <c r="K10">
        <f>LARGE(B10:J10,1)</f>
        <v>18</v>
      </c>
      <c r="L10" s="7" t="s">
        <v>31</v>
      </c>
      <c r="M10">
        <f>IMDIV(B10,18)*100</f>
        <v>100</v>
      </c>
      <c r="N10">
        <f>IMDIV(K10,18)*100</f>
        <v>100</v>
      </c>
    </row>
    <row r="11" spans="1:14" x14ac:dyDescent="0.2">
      <c r="A11" s="7"/>
      <c r="B11"/>
      <c r="L11" s="7"/>
    </row>
    <row r="12" spans="1:14" x14ac:dyDescent="0.2">
      <c r="A12" s="7" t="s">
        <v>28</v>
      </c>
      <c r="B12">
        <v>13</v>
      </c>
      <c r="G12">
        <v>13</v>
      </c>
      <c r="H12">
        <v>8</v>
      </c>
      <c r="K12">
        <f>LARGE(B12:J12,1)</f>
        <v>13</v>
      </c>
      <c r="L12" s="7">
        <v>12</v>
      </c>
      <c r="M12">
        <f>IMDIV(B12,34)*100</f>
        <v>38.235294117647101</v>
      </c>
      <c r="N12">
        <f>IMDIV(K12,34)*100</f>
        <v>38.235294117647101</v>
      </c>
    </row>
    <row r="13" spans="1:14" x14ac:dyDescent="0.2">
      <c r="A13" s="7" t="s">
        <v>20</v>
      </c>
      <c r="B13">
        <v>12</v>
      </c>
      <c r="G13">
        <v>12</v>
      </c>
      <c r="H13">
        <v>8</v>
      </c>
      <c r="K13">
        <f t="shared" si="0"/>
        <v>12</v>
      </c>
      <c r="L13" s="7">
        <v>9</v>
      </c>
      <c r="M13">
        <f>IMDIV(B13,L13)*100</f>
        <v>133.333333333333</v>
      </c>
      <c r="N13">
        <f>IMDIV(K13,L13)*100</f>
        <v>133.333333333333</v>
      </c>
    </row>
    <row r="14" spans="1:14" x14ac:dyDescent="0.2">
      <c r="A14" s="7" t="s">
        <v>29</v>
      </c>
      <c r="B14">
        <v>10</v>
      </c>
      <c r="G14">
        <v>10</v>
      </c>
      <c r="H14">
        <v>10</v>
      </c>
      <c r="K14">
        <f t="shared" si="0"/>
        <v>10</v>
      </c>
      <c r="L14" s="7">
        <v>9</v>
      </c>
      <c r="M14">
        <f t="shared" ref="M14:M17" si="1">IMDIV(B14,L14)*100</f>
        <v>111.111111111111</v>
      </c>
      <c r="N14">
        <f>IMDIV(K14,L14)*100</f>
        <v>111.111111111111</v>
      </c>
    </row>
    <row r="15" spans="1:14" x14ac:dyDescent="0.2">
      <c r="A15" s="7" t="s">
        <v>26</v>
      </c>
      <c r="B15">
        <v>13</v>
      </c>
      <c r="G15">
        <v>13</v>
      </c>
      <c r="H15">
        <v>6</v>
      </c>
      <c r="K15">
        <f t="shared" si="0"/>
        <v>13</v>
      </c>
      <c r="L15" s="7">
        <v>10</v>
      </c>
      <c r="M15">
        <f t="shared" si="1"/>
        <v>130</v>
      </c>
      <c r="N15">
        <f t="shared" ref="N15:N17" si="2">IMDIV(K15,L15)*100</f>
        <v>130</v>
      </c>
    </row>
    <row r="16" spans="1:14" x14ac:dyDescent="0.2">
      <c r="A16" s="7" t="s">
        <v>21</v>
      </c>
      <c r="B16">
        <v>9</v>
      </c>
      <c r="G16">
        <v>9</v>
      </c>
      <c r="H16">
        <v>6</v>
      </c>
      <c r="K16">
        <f t="shared" si="0"/>
        <v>9</v>
      </c>
      <c r="L16" s="14" t="s">
        <v>12</v>
      </c>
      <c r="M16">
        <f>IMDIV(B16,8)*100</f>
        <v>112.5</v>
      </c>
      <c r="N16">
        <f>IMDIV(K16,8)*100</f>
        <v>112.5</v>
      </c>
    </row>
    <row r="17" spans="1:14" x14ac:dyDescent="0.2">
      <c r="A17" s="7" t="s">
        <v>27</v>
      </c>
      <c r="B17">
        <v>21</v>
      </c>
      <c r="G17">
        <v>21</v>
      </c>
      <c r="H17">
        <v>13</v>
      </c>
      <c r="K17">
        <f t="shared" si="0"/>
        <v>21</v>
      </c>
      <c r="L17" s="7">
        <v>11</v>
      </c>
      <c r="M17">
        <f t="shared" si="1"/>
        <v>190.90909090909099</v>
      </c>
      <c r="N17">
        <f t="shared" si="2"/>
        <v>190.90909090909099</v>
      </c>
    </row>
    <row r="18" spans="1:14" x14ac:dyDescent="0.2">
      <c r="A18" s="7" t="s">
        <v>24</v>
      </c>
      <c r="B18">
        <v>3</v>
      </c>
      <c r="G18">
        <v>3</v>
      </c>
      <c r="H18">
        <v>4</v>
      </c>
      <c r="K18">
        <f t="shared" si="0"/>
        <v>4</v>
      </c>
      <c r="L18" s="7" t="s">
        <v>32</v>
      </c>
      <c r="M18">
        <f>IMDIV(B18,6)*100</f>
        <v>50</v>
      </c>
      <c r="N18">
        <f>IMDIV(K18,6)*100</f>
        <v>66.6666666666667</v>
      </c>
    </row>
    <row r="19" spans="1:14" x14ac:dyDescent="0.2">
      <c r="A19" s="7" t="s">
        <v>35</v>
      </c>
      <c r="L19" s="3"/>
      <c r="M19">
        <f>AVERAGE(M4:M18)</f>
        <v>109.62745149796804</v>
      </c>
      <c r="N19">
        <f>AVERAGE(N4:N18)</f>
        <v>112.11662898714552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N19"/>
  <sheetViews>
    <sheetView view="pageLayout" workbookViewId="0">
      <selection activeCell="G27" sqref="G27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24</v>
      </c>
      <c r="E4">
        <v>24</v>
      </c>
      <c r="K4">
        <f>LARGE(B4:J4,1)</f>
        <v>24</v>
      </c>
      <c r="L4" s="7">
        <v>41</v>
      </c>
      <c r="M4">
        <f>IMDIV(B4,41)*100</f>
        <v>58.536585365853696</v>
      </c>
      <c r="N4">
        <f>IMDIV(K4,41)*100</f>
        <v>58.536585365853696</v>
      </c>
    </row>
    <row r="5" spans="1:14" x14ac:dyDescent="0.2">
      <c r="A5" s="7" t="s">
        <v>23</v>
      </c>
      <c r="B5">
        <v>21</v>
      </c>
      <c r="E5">
        <v>21</v>
      </c>
      <c r="K5">
        <f>LARGE(B5:J5,1)</f>
        <v>21</v>
      </c>
      <c r="L5" s="7">
        <v>33</v>
      </c>
      <c r="M5">
        <f>IMDIV(B5,L5)*100</f>
        <v>63.636363636363605</v>
      </c>
      <c r="N5">
        <f>IMDIV(K5,L5)*100</f>
        <v>63.636363636363605</v>
      </c>
    </row>
    <row r="6" spans="1:14" x14ac:dyDescent="0.2">
      <c r="A6" s="7" t="s">
        <v>15</v>
      </c>
      <c r="B6">
        <v>11</v>
      </c>
      <c r="E6">
        <v>11</v>
      </c>
      <c r="K6">
        <f t="shared" ref="K6:K18" si="0">LARGE(B6:J6,1)</f>
        <v>11</v>
      </c>
      <c r="L6" s="7">
        <v>15</v>
      </c>
      <c r="M6">
        <f>IMDIV(B6,L6)*100</f>
        <v>73.3333333333333</v>
      </c>
      <c r="N6">
        <f>IMDIV(K6,L6)*100</f>
        <v>73.3333333333333</v>
      </c>
    </row>
    <row r="7" spans="1:14" x14ac:dyDescent="0.2">
      <c r="A7" s="7" t="s">
        <v>16</v>
      </c>
      <c r="B7">
        <v>15</v>
      </c>
      <c r="E7">
        <v>15</v>
      </c>
      <c r="K7">
        <f t="shared" si="0"/>
        <v>15</v>
      </c>
      <c r="L7" s="7">
        <v>13</v>
      </c>
      <c r="M7">
        <f>IMDIV(B7,L7)*100</f>
        <v>115.384615384615</v>
      </c>
      <c r="N7">
        <f>IMDIV(K7,L7)*100</f>
        <v>115.384615384615</v>
      </c>
    </row>
    <row r="8" spans="1:14" x14ac:dyDescent="0.2">
      <c r="A8" s="7" t="s">
        <v>17</v>
      </c>
      <c r="B8">
        <v>13</v>
      </c>
      <c r="E8">
        <v>13</v>
      </c>
      <c r="K8">
        <f t="shared" si="0"/>
        <v>13</v>
      </c>
      <c r="L8" s="7" t="s">
        <v>30</v>
      </c>
      <c r="M8">
        <f>IMDIV(B8,22)*100</f>
        <v>59.090909090909108</v>
      </c>
      <c r="N8">
        <f>IMDIV(K8,22)*100</f>
        <v>59.090909090909108</v>
      </c>
    </row>
    <row r="9" spans="1:14" x14ac:dyDescent="0.2">
      <c r="A9" s="7" t="s">
        <v>18</v>
      </c>
      <c r="B9">
        <v>11</v>
      </c>
      <c r="E9">
        <v>11</v>
      </c>
      <c r="K9">
        <f t="shared" si="0"/>
        <v>11</v>
      </c>
      <c r="L9" s="7">
        <v>8</v>
      </c>
      <c r="M9">
        <f>IMDIV(B9,L9)*100</f>
        <v>137.5</v>
      </c>
      <c r="N9">
        <f>IMDIV(K9,L9)*100</f>
        <v>137.5</v>
      </c>
    </row>
    <row r="10" spans="1:14" x14ac:dyDescent="0.2">
      <c r="A10" s="7" t="s">
        <v>19</v>
      </c>
      <c r="B10">
        <v>7</v>
      </c>
      <c r="E10">
        <v>7</v>
      </c>
      <c r="K10">
        <f>LARGE(B10:J10,1)</f>
        <v>7</v>
      </c>
      <c r="L10" s="7" t="s">
        <v>31</v>
      </c>
      <c r="M10">
        <f>IMDIV(B10,18)*100</f>
        <v>38.8888888888889</v>
      </c>
      <c r="N10">
        <f>IMDIV(K10,18)*100</f>
        <v>38.8888888888889</v>
      </c>
    </row>
    <row r="11" spans="1:14" x14ac:dyDescent="0.2">
      <c r="A11" s="7"/>
      <c r="B11"/>
      <c r="L11" s="7"/>
    </row>
    <row r="12" spans="1:14" x14ac:dyDescent="0.2">
      <c r="A12" s="7" t="s">
        <v>28</v>
      </c>
      <c r="B12">
        <v>7</v>
      </c>
      <c r="E12">
        <v>7</v>
      </c>
      <c r="K12">
        <f>LARGE(B12:J12,1)</f>
        <v>7</v>
      </c>
      <c r="L12" s="7">
        <v>12</v>
      </c>
      <c r="M12">
        <f>IMDIV(B12,34)*100</f>
        <v>20.588235294117599</v>
      </c>
      <c r="N12">
        <f>IMDIV(K12,34)*100</f>
        <v>20.588235294117599</v>
      </c>
    </row>
    <row r="13" spans="1:14" x14ac:dyDescent="0.2">
      <c r="A13" s="7" t="s">
        <v>20</v>
      </c>
      <c r="B13">
        <v>8</v>
      </c>
      <c r="E13">
        <v>8</v>
      </c>
      <c r="K13">
        <f t="shared" si="0"/>
        <v>8</v>
      </c>
      <c r="L13" s="7">
        <v>9</v>
      </c>
      <c r="M13">
        <f>IMDIV(B13,L13)*100</f>
        <v>88.8888888888889</v>
      </c>
      <c r="N13">
        <f>IMDIV(K13,L13)*100</f>
        <v>88.8888888888889</v>
      </c>
    </row>
    <row r="14" spans="1:14" x14ac:dyDescent="0.2">
      <c r="A14" s="7" t="s">
        <v>29</v>
      </c>
      <c r="B14">
        <v>7</v>
      </c>
      <c r="E14">
        <v>7</v>
      </c>
      <c r="K14">
        <f t="shared" si="0"/>
        <v>7</v>
      </c>
      <c r="L14" s="7">
        <v>9</v>
      </c>
      <c r="M14">
        <f t="shared" ref="M14:M17" si="1">IMDIV(B14,L14)*100</f>
        <v>77.7777777777778</v>
      </c>
      <c r="N14">
        <f>IMDIV(K14,L14)*100</f>
        <v>77.7777777777778</v>
      </c>
    </row>
    <row r="15" spans="1:14" x14ac:dyDescent="0.2">
      <c r="A15" s="7" t="s">
        <v>26</v>
      </c>
      <c r="B15">
        <v>6</v>
      </c>
      <c r="E15">
        <v>6</v>
      </c>
      <c r="K15">
        <f t="shared" si="0"/>
        <v>6</v>
      </c>
      <c r="L15" s="7">
        <v>10</v>
      </c>
      <c r="M15">
        <f t="shared" si="1"/>
        <v>60</v>
      </c>
      <c r="N15">
        <f t="shared" ref="N15:N17" si="2">IMDIV(K15,L15)*100</f>
        <v>60</v>
      </c>
    </row>
    <row r="16" spans="1:14" x14ac:dyDescent="0.2">
      <c r="A16" s="7" t="s">
        <v>21</v>
      </c>
      <c r="B16">
        <v>6</v>
      </c>
      <c r="E16">
        <v>6</v>
      </c>
      <c r="K16">
        <f t="shared" si="0"/>
        <v>6</v>
      </c>
      <c r="L16" s="14" t="s">
        <v>12</v>
      </c>
      <c r="M16">
        <f>IMDIV(B16,8)*100</f>
        <v>75</v>
      </c>
      <c r="N16">
        <f>IMDIV(K16,8)*100</f>
        <v>75</v>
      </c>
    </row>
    <row r="17" spans="1:14" x14ac:dyDescent="0.2">
      <c r="A17" s="7" t="s">
        <v>27</v>
      </c>
      <c r="B17">
        <v>5</v>
      </c>
      <c r="E17">
        <v>5</v>
      </c>
      <c r="K17">
        <f t="shared" si="0"/>
        <v>5</v>
      </c>
      <c r="L17" s="7">
        <v>11</v>
      </c>
      <c r="M17">
        <f t="shared" si="1"/>
        <v>45.454545454545496</v>
      </c>
      <c r="N17">
        <f t="shared" si="2"/>
        <v>45.454545454545496</v>
      </c>
    </row>
    <row r="18" spans="1:14" x14ac:dyDescent="0.2">
      <c r="A18" s="7" t="s">
        <v>24</v>
      </c>
      <c r="B18">
        <v>6</v>
      </c>
      <c r="E18">
        <v>6</v>
      </c>
      <c r="K18">
        <f t="shared" si="0"/>
        <v>6</v>
      </c>
      <c r="L18" s="7" t="s">
        <v>32</v>
      </c>
      <c r="M18">
        <f>IMDIV(B18,6)*100</f>
        <v>100</v>
      </c>
      <c r="N18">
        <f>IMDIV(K18,6)*100</f>
        <v>100</v>
      </c>
    </row>
    <row r="19" spans="1:14" x14ac:dyDescent="0.2">
      <c r="A19" s="7" t="s">
        <v>35</v>
      </c>
      <c r="L19" s="3"/>
      <c r="N19">
        <f>AVERAGE(N4:N18)</f>
        <v>72.434295936806677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 enableFormatConditionsCalculation="0"/>
  <dimension ref="A1:N19"/>
  <sheetViews>
    <sheetView workbookViewId="0">
      <selection activeCell="E34" sqref="E34"/>
    </sheetView>
  </sheetViews>
  <sheetFormatPr baseColWidth="10" defaultColWidth="11.5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15</v>
      </c>
      <c r="K4">
        <f>LARGE(B4:J4,1)</f>
        <v>15</v>
      </c>
      <c r="L4" s="7">
        <v>41</v>
      </c>
      <c r="M4">
        <f>IMDIV(B4,41)*100</f>
        <v>36.585365853658502</v>
      </c>
      <c r="N4">
        <f>IMDIV(K4,41)*100</f>
        <v>36.585365853658502</v>
      </c>
    </row>
    <row r="5" spans="1:14" x14ac:dyDescent="0.2">
      <c r="A5" s="7" t="s">
        <v>23</v>
      </c>
      <c r="B5" s="8">
        <v>14</v>
      </c>
      <c r="K5">
        <f>LARGE(B5:J5,1)</f>
        <v>14</v>
      </c>
      <c r="L5" s="7">
        <v>33</v>
      </c>
      <c r="M5">
        <f>IMDIV(B5,L5)*100</f>
        <v>42.424242424242401</v>
      </c>
      <c r="N5">
        <f>IMDIV(K5,L5)*100</f>
        <v>42.424242424242401</v>
      </c>
    </row>
    <row r="6" spans="1:14" x14ac:dyDescent="0.2">
      <c r="A6" s="7" t="s">
        <v>15</v>
      </c>
      <c r="B6" s="8">
        <v>6</v>
      </c>
      <c r="K6">
        <f t="shared" ref="K6:K18" si="0">LARGE(B6:J6,1)</f>
        <v>6</v>
      </c>
      <c r="L6" s="7">
        <v>15</v>
      </c>
      <c r="M6">
        <f>IMDIV(B6,L6)*100</f>
        <v>40</v>
      </c>
      <c r="N6">
        <f>IMDIV(K6,L6)*100</f>
        <v>40</v>
      </c>
    </row>
    <row r="7" spans="1:14" x14ac:dyDescent="0.2">
      <c r="A7" s="7" t="s">
        <v>16</v>
      </c>
      <c r="B7" s="8">
        <v>12</v>
      </c>
      <c r="K7">
        <f t="shared" si="0"/>
        <v>12</v>
      </c>
      <c r="L7" s="7">
        <v>13</v>
      </c>
      <c r="M7">
        <f>IMDIV(B7,L7)*100</f>
        <v>92.307692307692307</v>
      </c>
      <c r="N7">
        <f>IMDIV(K7,L7)*100</f>
        <v>92.307692307692307</v>
      </c>
    </row>
    <row r="8" spans="1:14" x14ac:dyDescent="0.2">
      <c r="A8" s="7" t="s">
        <v>17</v>
      </c>
      <c r="B8" s="8">
        <v>4</v>
      </c>
      <c r="K8">
        <f t="shared" si="0"/>
        <v>4</v>
      </c>
      <c r="L8" s="7" t="s">
        <v>30</v>
      </c>
      <c r="M8">
        <f>IMDIV(B8,22)*100</f>
        <v>18.181818181818198</v>
      </c>
      <c r="N8">
        <f>IMDIV(K8,22)*100</f>
        <v>18.181818181818198</v>
      </c>
    </row>
    <row r="9" spans="1:14" x14ac:dyDescent="0.2">
      <c r="A9" s="7" t="s">
        <v>18</v>
      </c>
      <c r="B9" s="8">
        <v>3</v>
      </c>
      <c r="K9">
        <f t="shared" si="0"/>
        <v>3</v>
      </c>
      <c r="L9" s="7">
        <v>8</v>
      </c>
      <c r="M9">
        <f>IMDIV(B9,L9)*100</f>
        <v>37.5</v>
      </c>
      <c r="N9">
        <f>IMDIV(K9,L9)*100</f>
        <v>37.5</v>
      </c>
    </row>
    <row r="10" spans="1:14" x14ac:dyDescent="0.2">
      <c r="A10" s="7" t="s">
        <v>19</v>
      </c>
      <c r="B10" s="8">
        <v>4</v>
      </c>
      <c r="K10">
        <f>LARGE(B10:J10,1)</f>
        <v>4</v>
      </c>
      <c r="L10" s="7" t="s">
        <v>31</v>
      </c>
      <c r="M10">
        <f>IMDIV(B10,18)*100</f>
        <v>22.2222222222222</v>
      </c>
      <c r="N10">
        <f>IMDIV(K10,18)*100</f>
        <v>22.2222222222222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6</v>
      </c>
      <c r="K12">
        <f>LARGE(B12:J12,1)</f>
        <v>6</v>
      </c>
      <c r="L12" s="7">
        <v>12</v>
      </c>
      <c r="M12">
        <f>IMDIV(B12,34)*100</f>
        <v>17.647058823529399</v>
      </c>
      <c r="N12">
        <f>IMDIV(K12,34)*100</f>
        <v>17.647058823529399</v>
      </c>
    </row>
    <row r="13" spans="1:14" x14ac:dyDescent="0.2">
      <c r="A13" s="7" t="s">
        <v>20</v>
      </c>
      <c r="B13" s="8">
        <v>6</v>
      </c>
      <c r="K13">
        <f t="shared" si="0"/>
        <v>6</v>
      </c>
      <c r="L13" s="7">
        <v>9</v>
      </c>
      <c r="M13">
        <f>IMDIV(B13,L13)*100</f>
        <v>66.6666666666667</v>
      </c>
      <c r="N13">
        <f>IMDIV(K13,L13)*100</f>
        <v>66.6666666666667</v>
      </c>
    </row>
    <row r="14" spans="1:14" x14ac:dyDescent="0.2">
      <c r="A14" s="7" t="s">
        <v>29</v>
      </c>
      <c r="B14" s="8">
        <v>5</v>
      </c>
      <c r="K14">
        <f t="shared" si="0"/>
        <v>5</v>
      </c>
      <c r="L14" s="7">
        <v>9</v>
      </c>
      <c r="M14">
        <f t="shared" ref="M14:M17" si="1">IMDIV(B14,L14)*100</f>
        <v>55.5555555555556</v>
      </c>
      <c r="N14">
        <f>IMDIV(K14,L14)*100</f>
        <v>55.5555555555556</v>
      </c>
    </row>
    <row r="15" spans="1:14" x14ac:dyDescent="0.2">
      <c r="A15" s="7" t="s">
        <v>26</v>
      </c>
      <c r="B15" s="8">
        <v>3</v>
      </c>
      <c r="K15">
        <f t="shared" si="0"/>
        <v>3</v>
      </c>
      <c r="L15" s="7">
        <v>10</v>
      </c>
      <c r="M15">
        <f t="shared" si="1"/>
        <v>30</v>
      </c>
      <c r="N15">
        <f t="shared" ref="N15:N17" si="2">IMDIV(K15,L15)*100</f>
        <v>30</v>
      </c>
    </row>
    <row r="16" spans="1:14" x14ac:dyDescent="0.2">
      <c r="A16" s="7" t="s">
        <v>21</v>
      </c>
      <c r="B16" s="8">
        <v>3</v>
      </c>
      <c r="K16">
        <f t="shared" si="0"/>
        <v>3</v>
      </c>
      <c r="L16" s="14" t="s">
        <v>12</v>
      </c>
      <c r="M16">
        <f>IMDIV(B16,8)*100</f>
        <v>37.5</v>
      </c>
      <c r="N16">
        <f>IMDIV(K16,8)*100</f>
        <v>37.5</v>
      </c>
    </row>
    <row r="17" spans="1:14" x14ac:dyDescent="0.2">
      <c r="A17" s="7" t="s">
        <v>27</v>
      </c>
      <c r="B17" s="8">
        <v>3</v>
      </c>
      <c r="K17">
        <f t="shared" si="0"/>
        <v>3</v>
      </c>
      <c r="L17" s="7">
        <v>11</v>
      </c>
      <c r="M17">
        <f t="shared" si="1"/>
        <v>27.272727272727298</v>
      </c>
      <c r="N17">
        <f t="shared" si="2"/>
        <v>27.272727272727298</v>
      </c>
    </row>
    <row r="18" spans="1:14" x14ac:dyDescent="0.2">
      <c r="A18" s="7" t="s">
        <v>24</v>
      </c>
      <c r="B18" s="8">
        <v>12</v>
      </c>
      <c r="K18">
        <f t="shared" si="0"/>
        <v>12</v>
      </c>
      <c r="L18" s="7" t="s">
        <v>32</v>
      </c>
      <c r="M18">
        <f>IMDIV(B18,6)*100</f>
        <v>200</v>
      </c>
      <c r="N18">
        <f>IMDIV(K18,6)*100</f>
        <v>200</v>
      </c>
    </row>
    <row r="19" spans="1:14" x14ac:dyDescent="0.2">
      <c r="A19" s="7" t="s">
        <v>35</v>
      </c>
      <c r="B19" s="13"/>
      <c r="L19" s="3"/>
      <c r="M19">
        <f>AVERAGE(M4:M18)</f>
        <v>51.704524950579469</v>
      </c>
      <c r="N19">
        <f>AVERAGE(N4:N18)</f>
        <v>51.704524950579469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 enableFormatConditionsCalculation="0"/>
  <dimension ref="A1:N19"/>
  <sheetViews>
    <sheetView workbookViewId="0">
      <selection activeCell="N19" sqref="N19"/>
    </sheetView>
  </sheetViews>
  <sheetFormatPr baseColWidth="10" defaultColWidth="11.5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0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 enableFormatConditionsCalculation="0">
    <tabColor rgb="FFFF0000"/>
  </sheetPr>
  <dimension ref="A1:N19"/>
  <sheetViews>
    <sheetView view="pageLayout" workbookViewId="0">
      <selection activeCell="H26" sqref="H26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E4">
        <v>28</v>
      </c>
      <c r="K4">
        <f>LARGE(B4:J4,1)</f>
        <v>28</v>
      </c>
      <c r="L4" s="7">
        <v>41</v>
      </c>
      <c r="M4">
        <f>IMDIV(B4,41)*100</f>
        <v>0</v>
      </c>
      <c r="N4">
        <f>IMDIV(K4,41)*100</f>
        <v>68.292682926829301</v>
      </c>
    </row>
    <row r="5" spans="1:14" x14ac:dyDescent="0.2">
      <c r="A5" s="7" t="s">
        <v>23</v>
      </c>
      <c r="B5" s="8"/>
      <c r="E5">
        <v>32</v>
      </c>
      <c r="K5">
        <f>LARGE(B5:J5,1)</f>
        <v>32</v>
      </c>
      <c r="L5" s="7">
        <v>33</v>
      </c>
      <c r="M5">
        <f>IMDIV(B5,L5)*100</f>
        <v>0</v>
      </c>
      <c r="N5">
        <f>IMDIV(K5,L5)*100</f>
        <v>96.969696969696997</v>
      </c>
    </row>
    <row r="6" spans="1:14" x14ac:dyDescent="0.2">
      <c r="A6" s="7" t="s">
        <v>15</v>
      </c>
      <c r="B6" s="8"/>
      <c r="E6">
        <v>14</v>
      </c>
      <c r="K6">
        <f t="shared" ref="K6:K18" si="0">LARGE(B6:J6,1)</f>
        <v>14</v>
      </c>
      <c r="L6" s="7">
        <v>15</v>
      </c>
      <c r="M6">
        <f>IMDIV(B6,L6)*100</f>
        <v>0</v>
      </c>
      <c r="N6">
        <f>IMDIV(K6,L6)*100</f>
        <v>93.3333333333333</v>
      </c>
    </row>
    <row r="7" spans="1:14" x14ac:dyDescent="0.2">
      <c r="A7" s="7" t="s">
        <v>16</v>
      </c>
      <c r="B7" s="8"/>
      <c r="E7">
        <v>15</v>
      </c>
      <c r="K7">
        <f t="shared" si="0"/>
        <v>15</v>
      </c>
      <c r="L7" s="7">
        <v>13</v>
      </c>
      <c r="M7">
        <f>IMDIV(B7,L7)*100</f>
        <v>0</v>
      </c>
      <c r="N7">
        <f>IMDIV(K7,L7)*100</f>
        <v>115.384615384615</v>
      </c>
    </row>
    <row r="8" spans="1:14" x14ac:dyDescent="0.2">
      <c r="A8" s="7" t="s">
        <v>17</v>
      </c>
      <c r="B8" s="8"/>
      <c r="E8">
        <v>30</v>
      </c>
      <c r="K8">
        <f t="shared" si="0"/>
        <v>30</v>
      </c>
      <c r="L8" s="7" t="s">
        <v>30</v>
      </c>
      <c r="M8">
        <f>IMDIV(B8,22)*100</f>
        <v>0</v>
      </c>
      <c r="N8">
        <f>IMDIV(K8,22)*100</f>
        <v>136.363636363636</v>
      </c>
    </row>
    <row r="9" spans="1:14" x14ac:dyDescent="0.2">
      <c r="A9" s="7" t="s">
        <v>18</v>
      </c>
      <c r="B9" s="8"/>
      <c r="E9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/>
      <c r="E10">
        <v>11</v>
      </c>
      <c r="K10">
        <f>LARGE(B10:J10,1)</f>
        <v>11</v>
      </c>
      <c r="L10" s="7" t="s">
        <v>31</v>
      </c>
      <c r="M10">
        <f>IMDIV(B10,18)*100</f>
        <v>0</v>
      </c>
      <c r="N10">
        <f>IMDIV(K10,18)*100</f>
        <v>61.111111111111107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E12">
        <v>12</v>
      </c>
      <c r="K12">
        <f>LARGE(B12:J12,1)</f>
        <v>12</v>
      </c>
      <c r="L12" s="7">
        <v>12</v>
      </c>
      <c r="M12">
        <f>IMDIV(B12,34)*100</f>
        <v>0</v>
      </c>
      <c r="N12">
        <f>IMDIV(K12,34)*100</f>
        <v>35.294117647058798</v>
      </c>
    </row>
    <row r="13" spans="1:14" x14ac:dyDescent="0.2">
      <c r="A13" s="7" t="s">
        <v>20</v>
      </c>
      <c r="B13" s="8"/>
      <c r="E13">
        <v>11</v>
      </c>
      <c r="K13">
        <f t="shared" si="0"/>
        <v>11</v>
      </c>
      <c r="L13" s="7">
        <v>9</v>
      </c>
      <c r="M13">
        <f>IMDIV(B13,L13)*100</f>
        <v>0</v>
      </c>
      <c r="N13">
        <f>IMDIV(K13,L13)*100</f>
        <v>122.22222222222202</v>
      </c>
    </row>
    <row r="14" spans="1:14" x14ac:dyDescent="0.2">
      <c r="A14" s="7" t="s">
        <v>29</v>
      </c>
      <c r="B14" s="8"/>
      <c r="E14">
        <v>9</v>
      </c>
      <c r="K14">
        <f t="shared" si="0"/>
        <v>9</v>
      </c>
      <c r="L14" s="7">
        <v>9</v>
      </c>
      <c r="M14">
        <f t="shared" ref="M14:M17" si="1">IMDIV(B14,L14)*100</f>
        <v>0</v>
      </c>
      <c r="N14">
        <f>IMDIV(K14,L14)*100</f>
        <v>100</v>
      </c>
    </row>
    <row r="15" spans="1:14" x14ac:dyDescent="0.2">
      <c r="A15" s="7" t="s">
        <v>26</v>
      </c>
      <c r="B15" s="8"/>
      <c r="E15">
        <v>10</v>
      </c>
      <c r="K15">
        <f t="shared" si="0"/>
        <v>10</v>
      </c>
      <c r="L15" s="7">
        <v>10</v>
      </c>
      <c r="M15">
        <f t="shared" si="1"/>
        <v>0</v>
      </c>
      <c r="N15">
        <f t="shared" ref="N15:N17" si="2">IMDIV(K15,L15)*100</f>
        <v>100</v>
      </c>
    </row>
    <row r="16" spans="1:14" x14ac:dyDescent="0.2">
      <c r="A16" s="7" t="s">
        <v>21</v>
      </c>
      <c r="B16" s="8"/>
      <c r="E16">
        <v>5</v>
      </c>
      <c r="K16">
        <f t="shared" si="0"/>
        <v>5</v>
      </c>
      <c r="L16" s="14" t="s">
        <v>12</v>
      </c>
      <c r="M16">
        <f>IMDIV(B16,8)*100</f>
        <v>0</v>
      </c>
      <c r="N16">
        <f>IMDIV(K16,8)*100</f>
        <v>62.5</v>
      </c>
    </row>
    <row r="17" spans="1:14" x14ac:dyDescent="0.2">
      <c r="A17" s="7" t="s">
        <v>27</v>
      </c>
      <c r="B17" s="8"/>
      <c r="E17">
        <v>10</v>
      </c>
      <c r="K17">
        <f t="shared" si="0"/>
        <v>10</v>
      </c>
      <c r="L17" s="7">
        <v>11</v>
      </c>
      <c r="M17">
        <f t="shared" si="1"/>
        <v>0</v>
      </c>
      <c r="N17">
        <f t="shared" si="2"/>
        <v>90.909090909090892</v>
      </c>
    </row>
    <row r="18" spans="1:14" x14ac:dyDescent="0.2">
      <c r="A18" s="7" t="s">
        <v>24</v>
      </c>
      <c r="B18" s="8"/>
      <c r="E18">
        <v>8</v>
      </c>
      <c r="K18">
        <f t="shared" si="0"/>
        <v>8</v>
      </c>
      <c r="L18" s="7" t="s">
        <v>32</v>
      </c>
      <c r="M18">
        <f>IMDIV(B18,6)*100</f>
        <v>0</v>
      </c>
      <c r="N18">
        <f>IMDIV(K18,6)*100</f>
        <v>133.333333333333</v>
      </c>
    </row>
    <row r="19" spans="1:14" x14ac:dyDescent="0.2">
      <c r="A19" s="7" t="s">
        <v>35</v>
      </c>
      <c r="L19" s="3"/>
      <c r="N19">
        <f>AVERAGE(N4:N18)</f>
        <v>86.836702871494751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 enableFormatConditionsCalculation="0">
    <tabColor rgb="FFFF0000"/>
  </sheetPr>
  <dimension ref="A1:N19"/>
  <sheetViews>
    <sheetView workbookViewId="0">
      <selection activeCell="D28" sqref="D28"/>
    </sheetView>
  </sheetViews>
  <sheetFormatPr baseColWidth="10" defaultColWidth="11.5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56</v>
      </c>
      <c r="G4">
        <v>47</v>
      </c>
      <c r="H4">
        <v>47</v>
      </c>
      <c r="K4">
        <f>LARGE(B4:J4,1)</f>
        <v>56</v>
      </c>
      <c r="L4" s="7">
        <v>41</v>
      </c>
      <c r="M4">
        <f>IMDIV(B4,41)*100</f>
        <v>136.585365853659</v>
      </c>
      <c r="N4">
        <f>IMDIV(K4,41)*100</f>
        <v>136.585365853659</v>
      </c>
    </row>
    <row r="5" spans="1:14" x14ac:dyDescent="0.2">
      <c r="A5" s="7" t="s">
        <v>23</v>
      </c>
      <c r="B5" s="8">
        <v>26</v>
      </c>
      <c r="G5">
        <v>25</v>
      </c>
      <c r="H5">
        <v>27</v>
      </c>
      <c r="K5">
        <f>LARGE(B5:J5,1)</f>
        <v>27</v>
      </c>
      <c r="L5" s="7">
        <v>33</v>
      </c>
      <c r="M5">
        <f>IMDIV(B5,L5)*100</f>
        <v>78.787878787878796</v>
      </c>
      <c r="N5">
        <f>IMDIV(K5,L5)*100</f>
        <v>81.818181818181799</v>
      </c>
    </row>
    <row r="6" spans="1:14" x14ac:dyDescent="0.2">
      <c r="A6" s="7" t="s">
        <v>15</v>
      </c>
      <c r="B6" s="8">
        <v>18</v>
      </c>
      <c r="G6">
        <v>17</v>
      </c>
      <c r="H6">
        <v>17</v>
      </c>
      <c r="K6">
        <f t="shared" ref="K6:K18" si="0">LARGE(B6:J6,1)</f>
        <v>18</v>
      </c>
      <c r="L6" s="7">
        <v>15</v>
      </c>
      <c r="M6">
        <f>IMDIV(B6,L6)*100</f>
        <v>120</v>
      </c>
      <c r="N6">
        <f>IMDIV(K6,L6)*100</f>
        <v>120</v>
      </c>
    </row>
    <row r="7" spans="1:14" x14ac:dyDescent="0.2">
      <c r="A7" s="7" t="s">
        <v>16</v>
      </c>
      <c r="B7" s="8">
        <v>11</v>
      </c>
      <c r="G7">
        <v>12</v>
      </c>
      <c r="H7">
        <v>13</v>
      </c>
      <c r="K7">
        <f t="shared" si="0"/>
        <v>13</v>
      </c>
      <c r="L7" s="7">
        <v>13</v>
      </c>
      <c r="M7">
        <f>IMDIV(B7,L7)*100</f>
        <v>84.615384615384599</v>
      </c>
      <c r="N7">
        <f>IMDIV(K7,L7)*100</f>
        <v>100</v>
      </c>
    </row>
    <row r="8" spans="1:14" x14ac:dyDescent="0.2">
      <c r="A8" s="7" t="s">
        <v>17</v>
      </c>
      <c r="B8" s="8">
        <v>19</v>
      </c>
      <c r="G8">
        <v>18</v>
      </c>
      <c r="H8">
        <v>23</v>
      </c>
      <c r="K8">
        <f t="shared" si="0"/>
        <v>23</v>
      </c>
      <c r="L8" s="7" t="s">
        <v>30</v>
      </c>
      <c r="M8">
        <f>IMDIV(B8,22)*100</f>
        <v>86.363636363636402</v>
      </c>
      <c r="N8">
        <f>IMDIV(K8,22)*100</f>
        <v>104.545454545455</v>
      </c>
    </row>
    <row r="9" spans="1:14" x14ac:dyDescent="0.2">
      <c r="A9" s="7" t="s">
        <v>18</v>
      </c>
      <c r="B9" s="8">
        <v>4</v>
      </c>
      <c r="G9">
        <v>9</v>
      </c>
      <c r="H9">
        <v>10</v>
      </c>
      <c r="K9">
        <f t="shared" si="0"/>
        <v>10</v>
      </c>
      <c r="L9" s="7">
        <v>8</v>
      </c>
      <c r="M9">
        <f>IMDIV(B9,L9)*100</f>
        <v>50</v>
      </c>
      <c r="N9">
        <f>IMDIV(K9,L9)*100</f>
        <v>125</v>
      </c>
    </row>
    <row r="10" spans="1:14" x14ac:dyDescent="0.2">
      <c r="A10" s="7" t="s">
        <v>19</v>
      </c>
      <c r="B10" s="8">
        <v>10</v>
      </c>
      <c r="G10">
        <v>12</v>
      </c>
      <c r="H10">
        <v>13</v>
      </c>
      <c r="K10">
        <f>LARGE(B10:J10,1)</f>
        <v>13</v>
      </c>
      <c r="L10" s="7" t="s">
        <v>31</v>
      </c>
      <c r="M10">
        <f>IMDIV(B10,18)*100</f>
        <v>55.5555555555556</v>
      </c>
      <c r="N10">
        <f>IMDIV(K10,18)*100</f>
        <v>72.2222222222222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13</v>
      </c>
      <c r="G12">
        <v>15</v>
      </c>
      <c r="H12">
        <v>15</v>
      </c>
      <c r="K12">
        <f>LARGE(B12:J12,1)</f>
        <v>15</v>
      </c>
      <c r="L12" s="7">
        <v>12</v>
      </c>
      <c r="M12">
        <f>IMDIV(B12,34)*100</f>
        <v>38.235294117647101</v>
      </c>
      <c r="N12">
        <f>IMDIV(K12,34)*100</f>
        <v>44.117647058823501</v>
      </c>
    </row>
    <row r="13" spans="1:14" x14ac:dyDescent="0.2">
      <c r="A13" s="7" t="s">
        <v>20</v>
      </c>
      <c r="B13" s="8">
        <v>10</v>
      </c>
      <c r="G13">
        <v>6</v>
      </c>
      <c r="H13">
        <v>9</v>
      </c>
      <c r="K13">
        <f t="shared" si="0"/>
        <v>10</v>
      </c>
      <c r="L13" s="7">
        <v>9</v>
      </c>
      <c r="M13">
        <f>IMDIV(B13,L13)*100</f>
        <v>111.111111111111</v>
      </c>
      <c r="N13">
        <f>IMDIV(K13,L13)*100</f>
        <v>111.111111111111</v>
      </c>
    </row>
    <row r="14" spans="1:14" x14ac:dyDescent="0.2">
      <c r="A14" s="7" t="s">
        <v>29</v>
      </c>
      <c r="B14" s="8">
        <v>9</v>
      </c>
      <c r="G14">
        <v>5</v>
      </c>
      <c r="H14">
        <v>9</v>
      </c>
      <c r="K14">
        <f t="shared" si="0"/>
        <v>9</v>
      </c>
      <c r="L14" s="7">
        <v>9</v>
      </c>
      <c r="M14">
        <f t="shared" ref="M14:M17" si="1">IMDIV(B14,L14)*100</f>
        <v>100</v>
      </c>
      <c r="N14">
        <f>IMDIV(K14,L14)*100</f>
        <v>100</v>
      </c>
    </row>
    <row r="15" spans="1:14" x14ac:dyDescent="0.2">
      <c r="A15" s="7" t="s">
        <v>26</v>
      </c>
      <c r="B15" s="8">
        <v>9</v>
      </c>
      <c r="G15">
        <v>8</v>
      </c>
      <c r="H15">
        <v>10</v>
      </c>
      <c r="K15">
        <f t="shared" si="0"/>
        <v>10</v>
      </c>
      <c r="L15" s="7">
        <v>10</v>
      </c>
      <c r="M15">
        <f t="shared" si="1"/>
        <v>90</v>
      </c>
      <c r="N15">
        <f t="shared" ref="N15:N17" si="2">IMDIV(K15,L15)*100</f>
        <v>100</v>
      </c>
    </row>
    <row r="16" spans="1:14" x14ac:dyDescent="0.2">
      <c r="A16" s="7" t="s">
        <v>21</v>
      </c>
      <c r="B16" s="8">
        <v>7</v>
      </c>
      <c r="G16">
        <v>0</v>
      </c>
      <c r="H16">
        <v>6</v>
      </c>
      <c r="K16">
        <f t="shared" si="0"/>
        <v>7</v>
      </c>
      <c r="L16" s="14" t="s">
        <v>12</v>
      </c>
      <c r="M16">
        <f>IMDIV(B16,8)*100</f>
        <v>87.5</v>
      </c>
      <c r="N16">
        <f>IMDIV(K16,8)*100</f>
        <v>87.5</v>
      </c>
    </row>
    <row r="17" spans="1:14" x14ac:dyDescent="0.2">
      <c r="A17" s="7" t="s">
        <v>27</v>
      </c>
      <c r="B17" s="8">
        <v>7</v>
      </c>
      <c r="G17">
        <v>9</v>
      </c>
      <c r="H17">
        <v>16</v>
      </c>
      <c r="K17">
        <f t="shared" si="0"/>
        <v>16</v>
      </c>
      <c r="L17" s="7">
        <v>11</v>
      </c>
      <c r="M17">
        <f t="shared" si="1"/>
        <v>63.636363636363605</v>
      </c>
      <c r="N17">
        <f t="shared" si="2"/>
        <v>145.45454545454498</v>
      </c>
    </row>
    <row r="18" spans="1:14" x14ac:dyDescent="0.2">
      <c r="A18" s="7" t="s">
        <v>24</v>
      </c>
      <c r="B18" s="8">
        <v>6</v>
      </c>
      <c r="G18">
        <v>0</v>
      </c>
      <c r="H18">
        <v>7</v>
      </c>
      <c r="K18">
        <f t="shared" si="0"/>
        <v>7</v>
      </c>
      <c r="L18" s="7" t="s">
        <v>32</v>
      </c>
      <c r="M18">
        <f>IMDIV(B18,6)*100</f>
        <v>100</v>
      </c>
      <c r="N18">
        <f>IMDIV(K18,6)*100</f>
        <v>116.66666666666701</v>
      </c>
    </row>
    <row r="19" spans="1:14" x14ac:dyDescent="0.2">
      <c r="A19" s="7" t="s">
        <v>35</v>
      </c>
      <c r="B19" s="13"/>
      <c r="L19" s="3"/>
      <c r="M19">
        <f>AVERAGE(M4:M18)</f>
        <v>85.885042145802572</v>
      </c>
      <c r="N19">
        <f>AVERAGE(N4:N18)</f>
        <v>103.21579962361888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 enableFormatConditionsCalculation="0"/>
  <dimension ref="A1:N19"/>
  <sheetViews>
    <sheetView workbookViewId="0">
      <selection activeCell="H28" sqref="H28"/>
    </sheetView>
  </sheetViews>
  <sheetFormatPr baseColWidth="10" defaultColWidth="11.5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D4">
        <v>20</v>
      </c>
      <c r="E4">
        <v>20</v>
      </c>
      <c r="F4">
        <v>21</v>
      </c>
      <c r="K4">
        <f>LARGE(B4:J4,1)</f>
        <v>21</v>
      </c>
      <c r="L4" s="7">
        <v>41</v>
      </c>
      <c r="M4">
        <f>IMDIV(B4,41)*100</f>
        <v>0</v>
      </c>
      <c r="N4">
        <f>IMDIV(K4,41)*100</f>
        <v>51.219512195121993</v>
      </c>
    </row>
    <row r="5" spans="1:14" x14ac:dyDescent="0.2">
      <c r="A5" s="7" t="s">
        <v>23</v>
      </c>
      <c r="B5" s="8">
        <v>0</v>
      </c>
      <c r="D5">
        <v>23</v>
      </c>
      <c r="E5">
        <v>15</v>
      </c>
      <c r="F5">
        <v>24</v>
      </c>
      <c r="K5">
        <f>LARGE(B5:J5,1)</f>
        <v>24</v>
      </c>
      <c r="L5" s="7">
        <v>33</v>
      </c>
      <c r="M5">
        <f>IMDIV(B5,L5)*100</f>
        <v>0</v>
      </c>
      <c r="N5">
        <f>IMDIV(K5,L5)*100</f>
        <v>72.727272727272691</v>
      </c>
    </row>
    <row r="6" spans="1:14" x14ac:dyDescent="0.2">
      <c r="A6" s="7" t="s">
        <v>15</v>
      </c>
      <c r="B6" s="8">
        <v>0</v>
      </c>
      <c r="D6">
        <v>14</v>
      </c>
      <c r="E6">
        <v>10</v>
      </c>
      <c r="F6">
        <v>18</v>
      </c>
      <c r="K6">
        <f t="shared" ref="K6:K18" si="0">LARGE(B6:J6,1)</f>
        <v>18</v>
      </c>
      <c r="L6" s="7">
        <v>15</v>
      </c>
      <c r="M6">
        <f>IMDIV(B6,L6)*100</f>
        <v>0</v>
      </c>
      <c r="N6">
        <f>IMDIV(K6,L6)*100</f>
        <v>120</v>
      </c>
    </row>
    <row r="7" spans="1:14" x14ac:dyDescent="0.2">
      <c r="A7" s="7" t="s">
        <v>16</v>
      </c>
      <c r="B7" s="8">
        <v>0</v>
      </c>
      <c r="D7">
        <v>17</v>
      </c>
      <c r="E7">
        <v>8</v>
      </c>
      <c r="F7">
        <v>13</v>
      </c>
      <c r="K7">
        <f t="shared" si="0"/>
        <v>17</v>
      </c>
      <c r="L7" s="7">
        <v>13</v>
      </c>
      <c r="M7">
        <f>IMDIV(B7,L7)*100</f>
        <v>0</v>
      </c>
      <c r="N7">
        <f>IMDIV(K7,L7)*100</f>
        <v>130.769230769231</v>
      </c>
    </row>
    <row r="8" spans="1:14" x14ac:dyDescent="0.2">
      <c r="A8" s="7" t="s">
        <v>17</v>
      </c>
      <c r="B8" s="8">
        <v>0</v>
      </c>
      <c r="D8">
        <v>20</v>
      </c>
      <c r="E8">
        <v>16</v>
      </c>
      <c r="F8">
        <v>18</v>
      </c>
      <c r="K8">
        <f t="shared" si="0"/>
        <v>20</v>
      </c>
      <c r="L8" s="7" t="s">
        <v>30</v>
      </c>
      <c r="M8">
        <f>IMDIV(B8,22)*100</f>
        <v>0</v>
      </c>
      <c r="N8">
        <f>IMDIV(K8,22)*100</f>
        <v>90.909090909090892</v>
      </c>
    </row>
    <row r="9" spans="1:14" x14ac:dyDescent="0.2">
      <c r="A9" s="7" t="s">
        <v>18</v>
      </c>
      <c r="B9" s="8">
        <v>0</v>
      </c>
      <c r="D9">
        <v>0</v>
      </c>
      <c r="E9">
        <v>0</v>
      </c>
      <c r="F9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D10">
        <v>0</v>
      </c>
      <c r="E10">
        <v>6</v>
      </c>
      <c r="F10">
        <v>8</v>
      </c>
      <c r="K10">
        <f>LARGE(B10:J10,1)</f>
        <v>8</v>
      </c>
      <c r="L10" s="7" t="s">
        <v>31</v>
      </c>
      <c r="M10">
        <f>IMDIV(B10,18)*100</f>
        <v>0</v>
      </c>
      <c r="N10">
        <f>IMDIV(K10,18)*100</f>
        <v>44.4444444444444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D12">
        <v>0</v>
      </c>
      <c r="E12">
        <v>8</v>
      </c>
      <c r="F12">
        <v>5</v>
      </c>
      <c r="K12">
        <f>LARGE(B12:J12,1)</f>
        <v>8</v>
      </c>
      <c r="L12" s="7">
        <v>12</v>
      </c>
      <c r="M12">
        <f>IMDIV(B12,34)*100</f>
        <v>0</v>
      </c>
      <c r="N12">
        <f>IMDIV(K12,34)*100</f>
        <v>23.529411764705898</v>
      </c>
    </row>
    <row r="13" spans="1:14" x14ac:dyDescent="0.2">
      <c r="A13" s="7" t="s">
        <v>20</v>
      </c>
      <c r="B13" s="8">
        <v>0</v>
      </c>
      <c r="D13">
        <v>0</v>
      </c>
      <c r="E13">
        <v>5</v>
      </c>
      <c r="F13">
        <v>8</v>
      </c>
      <c r="K13">
        <f t="shared" si="0"/>
        <v>8</v>
      </c>
      <c r="L13" s="7">
        <v>9</v>
      </c>
      <c r="M13">
        <f>IMDIV(B13,L13)*100</f>
        <v>0</v>
      </c>
      <c r="N13">
        <f>IMDIV(K13,L13)*100</f>
        <v>88.8888888888889</v>
      </c>
    </row>
    <row r="14" spans="1:14" x14ac:dyDescent="0.2">
      <c r="A14" s="7" t="s">
        <v>29</v>
      </c>
      <c r="B14" s="8">
        <v>0</v>
      </c>
      <c r="D14">
        <v>0</v>
      </c>
      <c r="E14">
        <v>4</v>
      </c>
      <c r="F14">
        <v>5</v>
      </c>
      <c r="K14">
        <f t="shared" si="0"/>
        <v>5</v>
      </c>
      <c r="L14" s="7">
        <v>9</v>
      </c>
      <c r="M14">
        <f t="shared" ref="M14:M17" si="1">IMDIV(B14,L14)*100</f>
        <v>0</v>
      </c>
      <c r="N14">
        <f>IMDIV(K14,L14)*100</f>
        <v>55.5555555555556</v>
      </c>
    </row>
    <row r="15" spans="1:14" x14ac:dyDescent="0.2">
      <c r="A15" s="7" t="s">
        <v>26</v>
      </c>
      <c r="B15" s="8">
        <v>0</v>
      </c>
      <c r="D15">
        <v>0</v>
      </c>
      <c r="E15">
        <v>6</v>
      </c>
      <c r="F15">
        <v>5</v>
      </c>
      <c r="K15">
        <f t="shared" si="0"/>
        <v>6</v>
      </c>
      <c r="L15" s="7">
        <v>10</v>
      </c>
      <c r="M15">
        <f t="shared" si="1"/>
        <v>0</v>
      </c>
      <c r="N15">
        <f t="shared" ref="N15:N17" si="2">IMDIV(K15,L15)*100</f>
        <v>60</v>
      </c>
    </row>
    <row r="16" spans="1:14" x14ac:dyDescent="0.2">
      <c r="A16" s="7" t="s">
        <v>21</v>
      </c>
      <c r="B16" s="8">
        <v>0</v>
      </c>
      <c r="D16">
        <v>0</v>
      </c>
      <c r="E16">
        <v>4</v>
      </c>
      <c r="F16">
        <v>0</v>
      </c>
      <c r="K16">
        <f t="shared" si="0"/>
        <v>4</v>
      </c>
      <c r="L16" s="14" t="s">
        <v>12</v>
      </c>
      <c r="M16">
        <f>IMDIV(B16,8)*100</f>
        <v>0</v>
      </c>
      <c r="N16">
        <f>IMDIV(K16,8)*100</f>
        <v>50</v>
      </c>
    </row>
    <row r="17" spans="1:14" x14ac:dyDescent="0.2">
      <c r="A17" s="7" t="s">
        <v>27</v>
      </c>
      <c r="B17" s="8">
        <v>0</v>
      </c>
      <c r="D17">
        <v>0</v>
      </c>
      <c r="E17">
        <v>10</v>
      </c>
      <c r="F17">
        <v>3</v>
      </c>
      <c r="K17">
        <f t="shared" si="0"/>
        <v>10</v>
      </c>
      <c r="L17" s="7">
        <v>11</v>
      </c>
      <c r="M17">
        <f t="shared" si="1"/>
        <v>0</v>
      </c>
      <c r="N17">
        <f t="shared" si="2"/>
        <v>90.909090909090892</v>
      </c>
    </row>
    <row r="18" spans="1:14" x14ac:dyDescent="0.2">
      <c r="A18" s="7" t="s">
        <v>24</v>
      </c>
      <c r="B18" s="8">
        <v>0</v>
      </c>
      <c r="D18">
        <v>0</v>
      </c>
      <c r="E18">
        <v>4</v>
      </c>
      <c r="F18">
        <v>3</v>
      </c>
      <c r="K18">
        <f t="shared" si="0"/>
        <v>4</v>
      </c>
      <c r="L18" s="7" t="s">
        <v>32</v>
      </c>
      <c r="M18">
        <f>IMDIV(B18,6)*100</f>
        <v>0</v>
      </c>
      <c r="N18">
        <f>IMDIV(K18,6)*100</f>
        <v>66.6666666666667</v>
      </c>
    </row>
    <row r="19" spans="1:14" x14ac:dyDescent="0.2">
      <c r="A19" s="7" t="s">
        <v>35</v>
      </c>
      <c r="B19" s="13"/>
      <c r="L19" s="3"/>
      <c r="M19">
        <f>AVERAGE(M4:M18)</f>
        <v>0</v>
      </c>
      <c r="N19">
        <f>AVERAGE(N4:N18)</f>
        <v>67.544226059290651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 enableFormatConditionsCalculation="0">
    <tabColor rgb="FFFF0000"/>
  </sheetPr>
  <dimension ref="A1:N19"/>
  <sheetViews>
    <sheetView view="pageLayout" workbookViewId="0">
      <selection activeCell="J22" sqref="J22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43</v>
      </c>
      <c r="G4">
        <v>43</v>
      </c>
      <c r="H4">
        <v>40</v>
      </c>
      <c r="K4">
        <f>LARGE(B4:J4,1)</f>
        <v>43</v>
      </c>
      <c r="L4" s="7">
        <v>41</v>
      </c>
      <c r="M4">
        <f>IMDIV(B4,41)*100</f>
        <v>104.87804878048802</v>
      </c>
      <c r="N4">
        <f>IMDIV(K4,41)*100</f>
        <v>104.87804878048802</v>
      </c>
    </row>
    <row r="5" spans="1:14" x14ac:dyDescent="0.2">
      <c r="A5" s="7" t="s">
        <v>23</v>
      </c>
      <c r="B5">
        <v>31</v>
      </c>
      <c r="G5">
        <v>31</v>
      </c>
      <c r="H5">
        <v>30</v>
      </c>
      <c r="K5">
        <f>LARGE(B5:J5,1)</f>
        <v>31</v>
      </c>
      <c r="L5" s="7">
        <v>33</v>
      </c>
      <c r="M5">
        <f>IMDIV(B5,L5)*100</f>
        <v>93.939393939393895</v>
      </c>
      <c r="N5">
        <f>IMDIV(K5,L5)*100</f>
        <v>93.939393939393895</v>
      </c>
    </row>
    <row r="6" spans="1:14" x14ac:dyDescent="0.2">
      <c r="A6" s="7" t="s">
        <v>15</v>
      </c>
      <c r="B6">
        <v>15</v>
      </c>
      <c r="G6">
        <v>15</v>
      </c>
      <c r="H6">
        <v>17</v>
      </c>
      <c r="K6">
        <f t="shared" ref="K6:K18" si="0">LARGE(B6:J6,1)</f>
        <v>17</v>
      </c>
      <c r="L6" s="7">
        <v>15</v>
      </c>
      <c r="M6">
        <f>IMDIV(B6,L6)*100</f>
        <v>100</v>
      </c>
      <c r="N6">
        <f>IMDIV(K6,L6)*100</f>
        <v>113.333333333333</v>
      </c>
    </row>
    <row r="7" spans="1:14" x14ac:dyDescent="0.2">
      <c r="A7" s="7" t="s">
        <v>16</v>
      </c>
      <c r="B7">
        <v>13</v>
      </c>
      <c r="G7">
        <v>13</v>
      </c>
      <c r="H7">
        <v>14</v>
      </c>
      <c r="K7">
        <f t="shared" si="0"/>
        <v>14</v>
      </c>
      <c r="L7" s="7">
        <v>13</v>
      </c>
      <c r="M7">
        <f>IMDIV(B7,L7)*100</f>
        <v>100</v>
      </c>
      <c r="N7">
        <f>IMDIV(K7,L7)*100</f>
        <v>107.69230769230799</v>
      </c>
    </row>
    <row r="8" spans="1:14" x14ac:dyDescent="0.2">
      <c r="A8" s="7" t="s">
        <v>17</v>
      </c>
      <c r="B8">
        <v>12</v>
      </c>
      <c r="G8">
        <v>12</v>
      </c>
      <c r="H8">
        <v>19</v>
      </c>
      <c r="K8">
        <f t="shared" si="0"/>
        <v>19</v>
      </c>
      <c r="L8" s="7" t="s">
        <v>30</v>
      </c>
      <c r="M8">
        <f>IMDIV(B8,22)*100</f>
        <v>54.545454545454497</v>
      </c>
      <c r="N8">
        <f>IMDIV(K8,22)*100</f>
        <v>86.363636363636402</v>
      </c>
    </row>
    <row r="9" spans="1:14" x14ac:dyDescent="0.2">
      <c r="A9" s="7" t="s">
        <v>18</v>
      </c>
      <c r="B9">
        <v>11</v>
      </c>
      <c r="G9">
        <v>11</v>
      </c>
      <c r="H9">
        <v>8</v>
      </c>
      <c r="K9">
        <f t="shared" si="0"/>
        <v>11</v>
      </c>
      <c r="L9" s="7">
        <v>8</v>
      </c>
      <c r="M9">
        <f>IMDIV(B9,L9)*100</f>
        <v>137.5</v>
      </c>
      <c r="N9">
        <f>IMDIV(K9,L9)*100</f>
        <v>137.5</v>
      </c>
    </row>
    <row r="10" spans="1:14" x14ac:dyDescent="0.2">
      <c r="A10" s="7" t="s">
        <v>19</v>
      </c>
      <c r="B10">
        <v>16</v>
      </c>
      <c r="G10">
        <v>16</v>
      </c>
      <c r="H10">
        <v>18</v>
      </c>
      <c r="K10">
        <f>LARGE(B10:J10,1)</f>
        <v>18</v>
      </c>
      <c r="L10" s="7" t="s">
        <v>31</v>
      </c>
      <c r="M10">
        <f>IMDIV(B10,18)*100</f>
        <v>88.8888888888889</v>
      </c>
      <c r="N10">
        <f>IMDIV(K10,18)*100</f>
        <v>100</v>
      </c>
    </row>
    <row r="11" spans="1:14" x14ac:dyDescent="0.2">
      <c r="A11" s="7"/>
      <c r="B11"/>
      <c r="L11" s="7"/>
    </row>
    <row r="12" spans="1:14" x14ac:dyDescent="0.2">
      <c r="A12" s="7" t="s">
        <v>28</v>
      </c>
      <c r="B12">
        <v>13</v>
      </c>
      <c r="G12">
        <v>13</v>
      </c>
      <c r="H12">
        <v>9</v>
      </c>
      <c r="K12">
        <f>LARGE(B12:J12,1)</f>
        <v>13</v>
      </c>
      <c r="L12" s="7">
        <v>12</v>
      </c>
      <c r="M12">
        <f>IMDIV(B12,34)*100</f>
        <v>38.235294117647101</v>
      </c>
      <c r="N12">
        <f>IMDIV(K12,34)*100</f>
        <v>38.235294117647101</v>
      </c>
    </row>
    <row r="13" spans="1:14" x14ac:dyDescent="0.2">
      <c r="A13" s="7" t="s">
        <v>20</v>
      </c>
      <c r="B13">
        <v>10</v>
      </c>
      <c r="G13">
        <v>10</v>
      </c>
      <c r="H13">
        <v>7</v>
      </c>
      <c r="K13">
        <f t="shared" si="0"/>
        <v>10</v>
      </c>
      <c r="L13" s="7">
        <v>9</v>
      </c>
      <c r="M13">
        <f>IMDIV(B13,L13)*100</f>
        <v>111.111111111111</v>
      </c>
      <c r="N13">
        <f>IMDIV(K13,L13)*100</f>
        <v>111.111111111111</v>
      </c>
    </row>
    <row r="14" spans="1:14" x14ac:dyDescent="0.2">
      <c r="A14" s="7" t="s">
        <v>29</v>
      </c>
      <c r="B14">
        <v>11</v>
      </c>
      <c r="G14">
        <v>11</v>
      </c>
      <c r="H14">
        <v>7</v>
      </c>
      <c r="K14">
        <f t="shared" si="0"/>
        <v>11</v>
      </c>
      <c r="L14" s="7">
        <v>9</v>
      </c>
      <c r="M14">
        <f t="shared" ref="M14:M17" si="1">IMDIV(B14,L14)*100</f>
        <v>122.22222222222202</v>
      </c>
      <c r="N14">
        <f>IMDIV(K14,L14)*100</f>
        <v>122.22222222222202</v>
      </c>
    </row>
    <row r="15" spans="1:14" x14ac:dyDescent="0.2">
      <c r="A15" s="7" t="s">
        <v>26</v>
      </c>
      <c r="B15">
        <v>12</v>
      </c>
      <c r="G15">
        <v>12</v>
      </c>
      <c r="H15">
        <v>8</v>
      </c>
      <c r="K15">
        <f t="shared" si="0"/>
        <v>12</v>
      </c>
      <c r="L15" s="7">
        <v>10</v>
      </c>
      <c r="M15">
        <f t="shared" si="1"/>
        <v>120</v>
      </c>
      <c r="N15">
        <f t="shared" ref="N15:N17" si="2">IMDIV(K15,L15)*100</f>
        <v>120</v>
      </c>
    </row>
    <row r="16" spans="1:14" x14ac:dyDescent="0.2">
      <c r="A16" s="7" t="s">
        <v>21</v>
      </c>
      <c r="B16">
        <v>8</v>
      </c>
      <c r="G16">
        <v>8</v>
      </c>
      <c r="H16">
        <v>6</v>
      </c>
      <c r="K16">
        <f t="shared" si="0"/>
        <v>8</v>
      </c>
      <c r="L16" s="14" t="s">
        <v>12</v>
      </c>
      <c r="M16">
        <f>IMDIV(B16,8)*100</f>
        <v>100</v>
      </c>
      <c r="N16">
        <f>IMDIV(K16,8)*100</f>
        <v>100</v>
      </c>
    </row>
    <row r="17" spans="1:14" x14ac:dyDescent="0.2">
      <c r="A17" s="7" t="s">
        <v>27</v>
      </c>
      <c r="B17">
        <v>12</v>
      </c>
      <c r="G17">
        <v>12</v>
      </c>
      <c r="H17">
        <v>7</v>
      </c>
      <c r="K17">
        <f t="shared" si="0"/>
        <v>12</v>
      </c>
      <c r="L17" s="7">
        <v>11</v>
      </c>
      <c r="M17">
        <f t="shared" si="1"/>
        <v>109.09090909090899</v>
      </c>
      <c r="N17">
        <f t="shared" si="2"/>
        <v>109.09090909090899</v>
      </c>
    </row>
    <row r="18" spans="1:14" x14ac:dyDescent="0.2">
      <c r="A18" s="7" t="s">
        <v>24</v>
      </c>
      <c r="B18">
        <v>6</v>
      </c>
      <c r="G18">
        <v>6</v>
      </c>
      <c r="H18">
        <v>4</v>
      </c>
      <c r="K18">
        <f t="shared" si="0"/>
        <v>6</v>
      </c>
      <c r="L18" s="7" t="s">
        <v>32</v>
      </c>
      <c r="M18">
        <f>IMDIV(B18,6)*100</f>
        <v>100</v>
      </c>
      <c r="N18">
        <f>IMDIV(K18,6)*100</f>
        <v>100</v>
      </c>
    </row>
    <row r="19" spans="1:14" x14ac:dyDescent="0.2">
      <c r="A19" s="7" t="s">
        <v>35</v>
      </c>
      <c r="L19" s="3"/>
      <c r="M19">
        <f>AVERAGE(M4:M18)</f>
        <v>98.600808764008178</v>
      </c>
      <c r="N19">
        <f>AVERAGE(N4:N18)</f>
        <v>103.16901833221775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 enableFormatConditionsCalculation="0"/>
  <dimension ref="A1:N19"/>
  <sheetViews>
    <sheetView view="pageLayout" workbookViewId="0">
      <selection activeCell="M21" sqref="M21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23</v>
      </c>
      <c r="E4">
        <v>23</v>
      </c>
      <c r="H4">
        <v>40</v>
      </c>
      <c r="K4">
        <f>LARGE(B4:J4,1)</f>
        <v>40</v>
      </c>
      <c r="L4" s="7">
        <v>41</v>
      </c>
      <c r="M4">
        <f>IMDIV(B4,41)*100</f>
        <v>56.097560975609795</v>
      </c>
      <c r="N4">
        <f>IMDIV(K4,41)*100</f>
        <v>97.560975609756099</v>
      </c>
    </row>
    <row r="5" spans="1:14" x14ac:dyDescent="0.2">
      <c r="A5" s="7" t="s">
        <v>23</v>
      </c>
      <c r="B5">
        <v>16</v>
      </c>
      <c r="E5">
        <v>16</v>
      </c>
      <c r="H5">
        <v>18</v>
      </c>
      <c r="K5">
        <f>LARGE(B5:J5,1)</f>
        <v>18</v>
      </c>
      <c r="L5" s="7">
        <v>33</v>
      </c>
      <c r="M5">
        <f>IMDIV(B5,L5)*100</f>
        <v>48.484848484848499</v>
      </c>
      <c r="N5">
        <f>IMDIV(K5,L5)*100</f>
        <v>54.545454545454497</v>
      </c>
    </row>
    <row r="6" spans="1:14" x14ac:dyDescent="0.2">
      <c r="A6" s="7" t="s">
        <v>15</v>
      </c>
      <c r="B6">
        <v>14</v>
      </c>
      <c r="E6">
        <v>14</v>
      </c>
      <c r="H6">
        <v>7</v>
      </c>
      <c r="K6">
        <f t="shared" ref="K6:K18" si="0">LARGE(B6:J6,1)</f>
        <v>14</v>
      </c>
      <c r="L6" s="7">
        <v>15</v>
      </c>
      <c r="M6">
        <f>IMDIV(B6,L6)*100</f>
        <v>93.3333333333333</v>
      </c>
      <c r="N6">
        <f>IMDIV(K6,L6)*100</f>
        <v>93.3333333333333</v>
      </c>
    </row>
    <row r="7" spans="1:14" x14ac:dyDescent="0.2">
      <c r="A7" s="7" t="s">
        <v>16</v>
      </c>
      <c r="B7">
        <v>18</v>
      </c>
      <c r="E7">
        <v>18</v>
      </c>
      <c r="H7">
        <v>5</v>
      </c>
      <c r="K7">
        <f t="shared" si="0"/>
        <v>18</v>
      </c>
      <c r="L7" s="7">
        <v>13</v>
      </c>
      <c r="M7">
        <f>IMDIV(B7,L7)*100</f>
        <v>138.461538461538</v>
      </c>
      <c r="N7">
        <f>IMDIV(K7,L7)*100</f>
        <v>138.461538461538</v>
      </c>
    </row>
    <row r="8" spans="1:14" x14ac:dyDescent="0.2">
      <c r="A8" s="7" t="s">
        <v>17</v>
      </c>
      <c r="B8">
        <v>8</v>
      </c>
      <c r="E8">
        <v>8</v>
      </c>
      <c r="H8">
        <v>8</v>
      </c>
      <c r="K8">
        <f t="shared" si="0"/>
        <v>8</v>
      </c>
      <c r="L8" s="7" t="s">
        <v>30</v>
      </c>
      <c r="M8">
        <f>IMDIV(B8,22)*100</f>
        <v>36.363636363636395</v>
      </c>
      <c r="N8">
        <f>IMDIV(K8,22)*100</f>
        <v>36.363636363636395</v>
      </c>
    </row>
    <row r="9" spans="1:14" x14ac:dyDescent="0.2">
      <c r="A9" s="7" t="s">
        <v>18</v>
      </c>
      <c r="B9">
        <v>9</v>
      </c>
      <c r="E9">
        <v>9</v>
      </c>
      <c r="H9">
        <v>10</v>
      </c>
      <c r="K9">
        <f t="shared" si="0"/>
        <v>10</v>
      </c>
      <c r="L9" s="7">
        <v>8</v>
      </c>
      <c r="M9">
        <f>IMDIV(B9,L9)*100</f>
        <v>112.5</v>
      </c>
      <c r="N9">
        <f>IMDIV(K9,L9)*100</f>
        <v>125</v>
      </c>
    </row>
    <row r="10" spans="1:14" x14ac:dyDescent="0.2">
      <c r="A10" s="7" t="s">
        <v>19</v>
      </c>
      <c r="B10">
        <v>10</v>
      </c>
      <c r="E10">
        <v>10</v>
      </c>
      <c r="H10">
        <v>15</v>
      </c>
      <c r="K10">
        <f>LARGE(B10:J10,1)</f>
        <v>15</v>
      </c>
      <c r="L10" s="7" t="s">
        <v>31</v>
      </c>
      <c r="M10">
        <f>IMDIV(B10,18)*100</f>
        <v>55.5555555555556</v>
      </c>
      <c r="N10">
        <f>IMDIV(K10,18)*100</f>
        <v>83.3333333333333</v>
      </c>
    </row>
    <row r="11" spans="1:14" x14ac:dyDescent="0.2">
      <c r="A11" s="7"/>
      <c r="B11"/>
      <c r="L11" s="7"/>
    </row>
    <row r="12" spans="1:14" x14ac:dyDescent="0.2">
      <c r="A12" s="7" t="s">
        <v>28</v>
      </c>
      <c r="B12">
        <v>5</v>
      </c>
      <c r="E12">
        <v>5</v>
      </c>
      <c r="H12">
        <v>5</v>
      </c>
      <c r="K12">
        <f>LARGE(B12:J12,1)</f>
        <v>5</v>
      </c>
      <c r="L12" s="7">
        <v>12</v>
      </c>
      <c r="M12">
        <f>IMDIV(B12,34)*100</f>
        <v>14.705882352941199</v>
      </c>
      <c r="N12">
        <f>IMDIV(K12,34)*100</f>
        <v>14.705882352941199</v>
      </c>
    </row>
    <row r="13" spans="1:14" x14ac:dyDescent="0.2">
      <c r="A13" s="7" t="s">
        <v>20</v>
      </c>
      <c r="B13">
        <v>5</v>
      </c>
      <c r="E13">
        <v>5</v>
      </c>
      <c r="H13">
        <v>0</v>
      </c>
      <c r="K13">
        <f t="shared" si="0"/>
        <v>5</v>
      </c>
      <c r="L13" s="7">
        <v>9</v>
      </c>
      <c r="M13">
        <f>IMDIV(B13,L13)*100</f>
        <v>55.5555555555556</v>
      </c>
      <c r="N13">
        <f>IMDIV(K13,L13)*100</f>
        <v>55.5555555555556</v>
      </c>
    </row>
    <row r="14" spans="1:14" x14ac:dyDescent="0.2">
      <c r="A14" s="7" t="s">
        <v>29</v>
      </c>
      <c r="B14">
        <v>8</v>
      </c>
      <c r="E14">
        <v>8</v>
      </c>
      <c r="H14">
        <v>0</v>
      </c>
      <c r="K14">
        <f t="shared" si="0"/>
        <v>8</v>
      </c>
      <c r="L14" s="7">
        <v>9</v>
      </c>
      <c r="M14">
        <f t="shared" ref="M14:M17" si="1">IMDIV(B14,L14)*100</f>
        <v>88.8888888888889</v>
      </c>
      <c r="N14">
        <f>IMDIV(K14,L14)*100</f>
        <v>88.8888888888889</v>
      </c>
    </row>
    <row r="15" spans="1:14" x14ac:dyDescent="0.2">
      <c r="A15" s="7" t="s">
        <v>26</v>
      </c>
      <c r="B15">
        <v>6</v>
      </c>
      <c r="E15">
        <v>6</v>
      </c>
      <c r="H15">
        <v>0</v>
      </c>
      <c r="K15">
        <f t="shared" si="0"/>
        <v>6</v>
      </c>
      <c r="L15" s="7">
        <v>10</v>
      </c>
      <c r="M15">
        <f t="shared" si="1"/>
        <v>60</v>
      </c>
      <c r="N15">
        <f t="shared" ref="N15:N17" si="2">IMDIV(K15,L15)*100</f>
        <v>60</v>
      </c>
    </row>
    <row r="16" spans="1:14" x14ac:dyDescent="0.2">
      <c r="A16" s="7" t="s">
        <v>21</v>
      </c>
      <c r="B16">
        <v>4</v>
      </c>
      <c r="E16">
        <v>4</v>
      </c>
      <c r="H16">
        <v>4</v>
      </c>
      <c r="K16">
        <f t="shared" si="0"/>
        <v>4</v>
      </c>
      <c r="L16" s="14" t="s">
        <v>12</v>
      </c>
      <c r="M16">
        <f>IMDIV(B16,8)*100</f>
        <v>50</v>
      </c>
      <c r="N16">
        <f>IMDIV(K16,8)*100</f>
        <v>50</v>
      </c>
    </row>
    <row r="17" spans="1:14" x14ac:dyDescent="0.2">
      <c r="A17" s="7" t="s">
        <v>27</v>
      </c>
      <c r="B17">
        <v>6</v>
      </c>
      <c r="E17">
        <v>6</v>
      </c>
      <c r="H17">
        <v>3</v>
      </c>
      <c r="K17">
        <f t="shared" si="0"/>
        <v>6</v>
      </c>
      <c r="L17" s="7">
        <v>11</v>
      </c>
      <c r="M17">
        <f t="shared" si="1"/>
        <v>54.545454545454497</v>
      </c>
      <c r="N17">
        <f t="shared" si="2"/>
        <v>54.545454545454497</v>
      </c>
    </row>
    <row r="18" spans="1:14" x14ac:dyDescent="0.2">
      <c r="A18" s="7" t="s">
        <v>24</v>
      </c>
      <c r="B18">
        <v>3</v>
      </c>
      <c r="E18">
        <v>3</v>
      </c>
      <c r="H18">
        <v>2</v>
      </c>
      <c r="K18">
        <f t="shared" si="0"/>
        <v>3</v>
      </c>
      <c r="L18" s="7" t="s">
        <v>32</v>
      </c>
      <c r="M18">
        <f>IMDIV(B18,6)*100</f>
        <v>50</v>
      </c>
      <c r="N18">
        <f>IMDIV(K18,6)*100</f>
        <v>50</v>
      </c>
    </row>
    <row r="19" spans="1:14" x14ac:dyDescent="0.2">
      <c r="A19" s="7" t="s">
        <v>35</v>
      </c>
      <c r="L19" s="3"/>
      <c r="M19">
        <f>AVERAGE(M4:M18)</f>
        <v>65.320875322668698</v>
      </c>
      <c r="N19">
        <f>AVERAGE(N4:N18)</f>
        <v>71.592432356420844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 enableFormatConditionsCalculation="0"/>
  <dimension ref="A1:N19"/>
  <sheetViews>
    <sheetView view="pageLayout" workbookViewId="0">
      <selection activeCell="J31" sqref="J31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/>
      <c r="K4" t="e">
        <f>LARGE(B4:J4,1)</f>
        <v>#NUM!</v>
      </c>
      <c r="L4" s="7">
        <v>41</v>
      </c>
      <c r="M4">
        <f>IMDIV(B4,41)*100</f>
        <v>0</v>
      </c>
      <c r="N4" t="e">
        <f>IMDIV(K4,41)*100</f>
        <v>#NUM!</v>
      </c>
    </row>
    <row r="5" spans="1:14" x14ac:dyDescent="0.2">
      <c r="A5" s="7" t="s">
        <v>23</v>
      </c>
      <c r="B5" s="8"/>
      <c r="K5" t="e">
        <f>LARGE(B5:J5,1)</f>
        <v>#NUM!</v>
      </c>
      <c r="L5" s="7">
        <v>33</v>
      </c>
      <c r="M5">
        <f>IMDIV(B5,L5)*100</f>
        <v>0</v>
      </c>
      <c r="N5" t="e">
        <f>IMDIV(K5,L5)*100</f>
        <v>#NUM!</v>
      </c>
    </row>
    <row r="6" spans="1:14" x14ac:dyDescent="0.2">
      <c r="A6" s="7" t="s">
        <v>15</v>
      </c>
      <c r="B6" s="8"/>
      <c r="K6" t="e">
        <f t="shared" ref="K6:K18" si="0">LARGE(B6:J6,1)</f>
        <v>#NUM!</v>
      </c>
      <c r="L6" s="7">
        <v>15</v>
      </c>
      <c r="M6">
        <f>IMDIV(B6,L6)*100</f>
        <v>0</v>
      </c>
      <c r="N6" t="e">
        <f>IMDIV(K6,L6)*100</f>
        <v>#NUM!</v>
      </c>
    </row>
    <row r="7" spans="1:14" x14ac:dyDescent="0.2">
      <c r="A7" s="7" t="s">
        <v>16</v>
      </c>
      <c r="B7" s="8"/>
      <c r="K7" t="e">
        <f t="shared" si="0"/>
        <v>#NUM!</v>
      </c>
      <c r="L7" s="7">
        <v>13</v>
      </c>
      <c r="M7">
        <f>IMDIV(B7,L7)*100</f>
        <v>0</v>
      </c>
      <c r="N7" t="e">
        <f>IMDIV(K7,L7)*100</f>
        <v>#NUM!</v>
      </c>
    </row>
    <row r="8" spans="1:14" x14ac:dyDescent="0.2">
      <c r="A8" s="7" t="s">
        <v>17</v>
      </c>
      <c r="B8" s="8"/>
      <c r="K8" t="e">
        <f t="shared" si="0"/>
        <v>#NUM!</v>
      </c>
      <c r="L8" s="7" t="s">
        <v>30</v>
      </c>
      <c r="M8">
        <f>IMDIV(B8,22)*100</f>
        <v>0</v>
      </c>
      <c r="N8" t="e">
        <f>IMDIV(K8,22)*100</f>
        <v>#NUM!</v>
      </c>
    </row>
    <row r="9" spans="1:14" x14ac:dyDescent="0.2">
      <c r="A9" s="7" t="s">
        <v>18</v>
      </c>
      <c r="B9" s="8"/>
      <c r="K9" t="e">
        <f t="shared" si="0"/>
        <v>#NUM!</v>
      </c>
      <c r="L9" s="7">
        <v>8</v>
      </c>
      <c r="M9">
        <f>IMDIV(B9,L9)*100</f>
        <v>0</v>
      </c>
      <c r="N9" t="e">
        <f>IMDIV(K9,L9)*100</f>
        <v>#NUM!</v>
      </c>
    </row>
    <row r="10" spans="1:14" x14ac:dyDescent="0.2">
      <c r="A10" s="7" t="s">
        <v>19</v>
      </c>
      <c r="B10" s="8"/>
      <c r="K10" t="e">
        <f>LARGE(B10:J10,1)</f>
        <v>#NUM!</v>
      </c>
      <c r="L10" s="7" t="s">
        <v>31</v>
      </c>
      <c r="M10">
        <f>IMDIV(B10,18)*100</f>
        <v>0</v>
      </c>
      <c r="N10" t="e">
        <f>IMDIV(K10,18)*100</f>
        <v>#NUM!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/>
      <c r="K12" t="e">
        <f>LARGE(B12:J12,1)</f>
        <v>#NUM!</v>
      </c>
      <c r="L12" s="7">
        <v>12</v>
      </c>
      <c r="M12">
        <f>IMDIV(B12,34)*100</f>
        <v>0</v>
      </c>
      <c r="N12" t="e">
        <f>IMDIV(K12,34)*100</f>
        <v>#NUM!</v>
      </c>
    </row>
    <row r="13" spans="1:14" x14ac:dyDescent="0.2">
      <c r="A13" s="7" t="s">
        <v>20</v>
      </c>
      <c r="B13" s="8"/>
      <c r="K13" t="e">
        <f t="shared" si="0"/>
        <v>#NUM!</v>
      </c>
      <c r="L13" s="7">
        <v>9</v>
      </c>
      <c r="M13">
        <f>IMDIV(B13,L13)*100</f>
        <v>0</v>
      </c>
      <c r="N13" t="e">
        <f>IMDIV(K13,L13)*100</f>
        <v>#NUM!</v>
      </c>
    </row>
    <row r="14" spans="1:14" x14ac:dyDescent="0.2">
      <c r="A14" s="7" t="s">
        <v>29</v>
      </c>
      <c r="B14" s="8"/>
      <c r="K14" t="e">
        <f t="shared" si="0"/>
        <v>#NUM!</v>
      </c>
      <c r="L14" s="7">
        <v>9</v>
      </c>
      <c r="M14">
        <f t="shared" ref="M14:M17" si="1">IMDIV(B14,L14)*100</f>
        <v>0</v>
      </c>
      <c r="N14" t="e">
        <f>IMDIV(K14,L14)*100</f>
        <v>#NUM!</v>
      </c>
    </row>
    <row r="15" spans="1:14" x14ac:dyDescent="0.2">
      <c r="A15" s="7" t="s">
        <v>26</v>
      </c>
      <c r="B15" s="8"/>
      <c r="K15" t="e">
        <f t="shared" si="0"/>
        <v>#NUM!</v>
      </c>
      <c r="L15" s="7">
        <v>10</v>
      </c>
      <c r="M15">
        <f t="shared" si="1"/>
        <v>0</v>
      </c>
      <c r="N15" t="e">
        <f t="shared" ref="N15:N17" si="2">IMDIV(K15,L15)*100</f>
        <v>#NUM!</v>
      </c>
    </row>
    <row r="16" spans="1:14" x14ac:dyDescent="0.2">
      <c r="A16" s="7" t="s">
        <v>21</v>
      </c>
      <c r="B16" s="8"/>
      <c r="K16" t="e">
        <f t="shared" si="0"/>
        <v>#NUM!</v>
      </c>
      <c r="L16" s="14" t="s">
        <v>12</v>
      </c>
      <c r="M16">
        <f>IMDIV(B16,8)*100</f>
        <v>0</v>
      </c>
      <c r="N16" t="e">
        <f>IMDIV(K16,8)*100</f>
        <v>#NUM!</v>
      </c>
    </row>
    <row r="17" spans="1:14" x14ac:dyDescent="0.2">
      <c r="A17" s="7" t="s">
        <v>27</v>
      </c>
      <c r="B17" s="8"/>
      <c r="K17" t="e">
        <f t="shared" si="0"/>
        <v>#NUM!</v>
      </c>
      <c r="L17" s="7">
        <v>11</v>
      </c>
      <c r="M17">
        <f t="shared" si="1"/>
        <v>0</v>
      </c>
      <c r="N17" t="e">
        <f t="shared" si="2"/>
        <v>#NUM!</v>
      </c>
    </row>
    <row r="18" spans="1:14" x14ac:dyDescent="0.2">
      <c r="A18" s="7" t="s">
        <v>24</v>
      </c>
      <c r="B18" s="8"/>
      <c r="K18" t="e">
        <f t="shared" si="0"/>
        <v>#NUM!</v>
      </c>
      <c r="L18" s="7" t="s">
        <v>32</v>
      </c>
      <c r="M18">
        <f>IMDIV(B18,6)*100</f>
        <v>0</v>
      </c>
      <c r="N18" t="e">
        <f>IMDIV(K18,6)*100</f>
        <v>#NUM!</v>
      </c>
    </row>
    <row r="19" spans="1:14" x14ac:dyDescent="0.2">
      <c r="A19" s="7" t="s">
        <v>35</v>
      </c>
      <c r="L19" s="3"/>
      <c r="N19" t="e">
        <f>AVERAGE(N4:N18)</f>
        <v>#NUM!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FF0000"/>
  </sheetPr>
  <dimension ref="A1:N19"/>
  <sheetViews>
    <sheetView workbookViewId="0">
      <selection activeCell="G25" sqref="G25"/>
    </sheetView>
  </sheetViews>
  <sheetFormatPr baseColWidth="10" defaultColWidth="8.83203125" defaultRowHeight="15" x14ac:dyDescent="0.2"/>
  <cols>
    <col min="1" max="1" width="19.1640625" customWidth="1"/>
  </cols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46</v>
      </c>
      <c r="D4">
        <v>47</v>
      </c>
      <c r="E4">
        <v>41</v>
      </c>
      <c r="F4">
        <v>40</v>
      </c>
      <c r="G4">
        <v>60</v>
      </c>
      <c r="I4">
        <v>45</v>
      </c>
      <c r="K4">
        <f>LARGE(B4:J4,1)</f>
        <v>60</v>
      </c>
      <c r="L4" s="7">
        <v>41</v>
      </c>
      <c r="M4">
        <f>IMDIV(B4,41)*100</f>
        <v>112.19512195121999</v>
      </c>
      <c r="N4">
        <f>IMDIV(K4,41)*100</f>
        <v>146.34146341463401</v>
      </c>
    </row>
    <row r="5" spans="1:14" x14ac:dyDescent="0.2">
      <c r="A5" s="7" t="s">
        <v>23</v>
      </c>
      <c r="B5" s="8">
        <v>20</v>
      </c>
      <c r="D5">
        <v>16</v>
      </c>
      <c r="E5">
        <v>20</v>
      </c>
      <c r="F5">
        <v>20</v>
      </c>
      <c r="G5">
        <v>25</v>
      </c>
      <c r="I5">
        <v>24</v>
      </c>
      <c r="K5">
        <f>LARGE(B5:J5,1)</f>
        <v>25</v>
      </c>
      <c r="L5" s="7">
        <v>33</v>
      </c>
      <c r="M5">
        <f>IMDIV(B5,L5)*100</f>
        <v>60.606060606060595</v>
      </c>
      <c r="N5">
        <f>IMDIV(K5,L5)*100</f>
        <v>75.757575757575808</v>
      </c>
    </row>
    <row r="6" spans="1:14" x14ac:dyDescent="0.2">
      <c r="A6" s="7" t="s">
        <v>15</v>
      </c>
      <c r="B6" s="8">
        <v>13</v>
      </c>
      <c r="D6">
        <v>15</v>
      </c>
      <c r="E6">
        <v>17</v>
      </c>
      <c r="F6">
        <v>20</v>
      </c>
      <c r="G6">
        <v>17</v>
      </c>
      <c r="I6">
        <v>18</v>
      </c>
      <c r="K6">
        <f t="shared" ref="K6:K18" si="0">LARGE(B6:J6,1)</f>
        <v>20</v>
      </c>
      <c r="L6" s="7">
        <v>15</v>
      </c>
      <c r="M6">
        <f>IMDIV(B6,L6)*100</f>
        <v>86.6666666666667</v>
      </c>
      <c r="N6">
        <f>IMDIV(K6,L6)*100</f>
        <v>133.333333333333</v>
      </c>
    </row>
    <row r="7" spans="1:14" x14ac:dyDescent="0.2">
      <c r="A7" s="7" t="s">
        <v>16</v>
      </c>
      <c r="B7" s="8">
        <v>10</v>
      </c>
      <c r="D7">
        <v>15</v>
      </c>
      <c r="E7">
        <v>15</v>
      </c>
      <c r="F7">
        <v>18</v>
      </c>
      <c r="G7">
        <v>18</v>
      </c>
      <c r="I7">
        <v>13</v>
      </c>
      <c r="K7">
        <f t="shared" si="0"/>
        <v>18</v>
      </c>
      <c r="L7" s="7">
        <v>13</v>
      </c>
      <c r="M7">
        <f>IMDIV(B7,L7)*100</f>
        <v>76.923076923076906</v>
      </c>
      <c r="N7">
        <f>IMDIV(K7,L7)*100</f>
        <v>138.461538461538</v>
      </c>
    </row>
    <row r="8" spans="1:14" x14ac:dyDescent="0.2">
      <c r="A8" s="7" t="s">
        <v>17</v>
      </c>
      <c r="B8" s="8">
        <v>14.5</v>
      </c>
      <c r="D8">
        <v>16</v>
      </c>
      <c r="E8">
        <v>20.5</v>
      </c>
      <c r="F8">
        <v>21.5</v>
      </c>
      <c r="G8">
        <v>21</v>
      </c>
      <c r="I8">
        <v>18</v>
      </c>
      <c r="K8">
        <f t="shared" si="0"/>
        <v>21.5</v>
      </c>
      <c r="L8" s="7" t="s">
        <v>30</v>
      </c>
      <c r="M8">
        <f>IMDIV(B8,22)*100</f>
        <v>65.909090909090892</v>
      </c>
      <c r="N8">
        <f>IMDIV(K8,22)*100</f>
        <v>97.727272727272691</v>
      </c>
    </row>
    <row r="9" spans="1:14" x14ac:dyDescent="0.2">
      <c r="A9" s="7" t="s">
        <v>18</v>
      </c>
      <c r="B9" s="8">
        <v>0</v>
      </c>
      <c r="D9">
        <v>0</v>
      </c>
      <c r="E9">
        <v>0</v>
      </c>
      <c r="F9">
        <v>10</v>
      </c>
      <c r="G9">
        <v>7</v>
      </c>
      <c r="I9">
        <v>6</v>
      </c>
      <c r="K9">
        <f t="shared" si="0"/>
        <v>10</v>
      </c>
      <c r="L9" s="7">
        <v>8</v>
      </c>
      <c r="M9">
        <f>IMDIV(B9,L9)*100</f>
        <v>0</v>
      </c>
      <c r="N9">
        <f>IMDIV(K9,L9)*100</f>
        <v>125</v>
      </c>
    </row>
    <row r="10" spans="1:14" x14ac:dyDescent="0.2">
      <c r="A10" s="7" t="s">
        <v>19</v>
      </c>
      <c r="B10" s="8">
        <v>10</v>
      </c>
      <c r="D10">
        <v>0</v>
      </c>
      <c r="E10">
        <v>5.5</v>
      </c>
      <c r="F10">
        <v>15.5</v>
      </c>
      <c r="G10">
        <v>13</v>
      </c>
      <c r="I10">
        <v>14</v>
      </c>
      <c r="K10">
        <f>LARGE(B10:J10,1)</f>
        <v>15.5</v>
      </c>
      <c r="L10" s="7" t="s">
        <v>31</v>
      </c>
      <c r="M10">
        <f>IMDIV(B10,18)*100</f>
        <v>55.5555555555556</v>
      </c>
      <c r="N10">
        <f>IMDIV(K10,18)*100</f>
        <v>86.1111111111111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10</v>
      </c>
      <c r="D12">
        <v>0</v>
      </c>
      <c r="E12">
        <v>10</v>
      </c>
      <c r="F12">
        <v>10</v>
      </c>
      <c r="G12">
        <v>11</v>
      </c>
      <c r="I12">
        <v>11</v>
      </c>
      <c r="K12">
        <f>LARGE(B12:J12,1)</f>
        <v>11</v>
      </c>
      <c r="L12" s="7">
        <v>12</v>
      </c>
      <c r="M12">
        <f>IMDIV(B12,34)*100</f>
        <v>29.411764705882398</v>
      </c>
      <c r="N12">
        <f>IMDIV(K12,34)*100</f>
        <v>32.352941176470601</v>
      </c>
    </row>
    <row r="13" spans="1:14" x14ac:dyDescent="0.2">
      <c r="A13" s="7" t="s">
        <v>20</v>
      </c>
      <c r="B13" s="8">
        <v>8</v>
      </c>
      <c r="D13">
        <v>0</v>
      </c>
      <c r="E13">
        <v>9</v>
      </c>
      <c r="F13">
        <v>12</v>
      </c>
      <c r="G13">
        <v>10</v>
      </c>
      <c r="I13">
        <v>8</v>
      </c>
      <c r="K13">
        <f t="shared" si="0"/>
        <v>12</v>
      </c>
      <c r="L13" s="7">
        <v>9</v>
      </c>
      <c r="M13">
        <f>IMDIV(B13,L13)*100</f>
        <v>88.8888888888889</v>
      </c>
      <c r="N13">
        <f>IMDIV(K13,L13)*100</f>
        <v>133.333333333333</v>
      </c>
    </row>
    <row r="14" spans="1:14" x14ac:dyDescent="0.2">
      <c r="A14" s="7" t="s">
        <v>29</v>
      </c>
      <c r="B14" s="8">
        <v>7</v>
      </c>
      <c r="D14">
        <v>0</v>
      </c>
      <c r="E14">
        <v>8</v>
      </c>
      <c r="F14">
        <v>12</v>
      </c>
      <c r="G14">
        <v>10</v>
      </c>
      <c r="I14">
        <v>10</v>
      </c>
      <c r="K14">
        <f t="shared" si="0"/>
        <v>12</v>
      </c>
      <c r="L14" s="7">
        <v>9</v>
      </c>
      <c r="M14">
        <f t="shared" ref="M14:M17" si="1">IMDIV(B14,L14)*100</f>
        <v>77.7777777777778</v>
      </c>
      <c r="N14">
        <f>IMDIV(K14,L14)*100</f>
        <v>133.333333333333</v>
      </c>
    </row>
    <row r="15" spans="1:14" x14ac:dyDescent="0.2">
      <c r="A15" s="7" t="s">
        <v>26</v>
      </c>
      <c r="B15" s="8">
        <v>5</v>
      </c>
      <c r="D15">
        <v>0</v>
      </c>
      <c r="E15">
        <v>7</v>
      </c>
      <c r="F15">
        <v>8</v>
      </c>
      <c r="G15">
        <v>9</v>
      </c>
      <c r="I15">
        <v>8</v>
      </c>
      <c r="K15">
        <f t="shared" si="0"/>
        <v>9</v>
      </c>
      <c r="L15" s="7">
        <v>10</v>
      </c>
      <c r="M15">
        <f t="shared" si="1"/>
        <v>50</v>
      </c>
      <c r="N15">
        <f t="shared" ref="N15:N17" si="2">IMDIV(K15,L15)*100</f>
        <v>90</v>
      </c>
    </row>
    <row r="16" spans="1:14" x14ac:dyDescent="0.2">
      <c r="A16" s="7" t="s">
        <v>21</v>
      </c>
      <c r="B16" s="8">
        <v>5.5</v>
      </c>
      <c r="D16">
        <v>0</v>
      </c>
      <c r="E16">
        <v>5</v>
      </c>
      <c r="F16">
        <v>5</v>
      </c>
      <c r="G16">
        <v>0</v>
      </c>
      <c r="I16">
        <v>6</v>
      </c>
      <c r="K16">
        <f t="shared" si="0"/>
        <v>6</v>
      </c>
      <c r="L16" s="14" t="s">
        <v>12</v>
      </c>
      <c r="M16">
        <f>IMDIV(B16,8)*100</f>
        <v>68.75</v>
      </c>
      <c r="N16">
        <f>IMDIV(K16,8)*100</f>
        <v>75</v>
      </c>
    </row>
    <row r="17" spans="1:14" x14ac:dyDescent="0.2">
      <c r="A17" s="7" t="s">
        <v>27</v>
      </c>
      <c r="B17" s="8">
        <v>10</v>
      </c>
      <c r="D17">
        <v>0</v>
      </c>
      <c r="E17">
        <v>14</v>
      </c>
      <c r="F17">
        <v>15</v>
      </c>
      <c r="G17">
        <v>15</v>
      </c>
      <c r="I17">
        <v>12</v>
      </c>
      <c r="K17">
        <f t="shared" si="0"/>
        <v>15</v>
      </c>
      <c r="L17" s="7">
        <v>11</v>
      </c>
      <c r="M17">
        <f t="shared" si="1"/>
        <v>90.909090909090892</v>
      </c>
      <c r="N17">
        <f t="shared" si="2"/>
        <v>136.363636363636</v>
      </c>
    </row>
    <row r="18" spans="1:14" x14ac:dyDescent="0.2">
      <c r="A18" s="7" t="s">
        <v>24</v>
      </c>
      <c r="B18" s="8">
        <v>6</v>
      </c>
      <c r="D18">
        <v>0</v>
      </c>
      <c r="E18">
        <v>6</v>
      </c>
      <c r="F18">
        <v>7</v>
      </c>
      <c r="G18">
        <v>0</v>
      </c>
      <c r="I18">
        <v>7</v>
      </c>
      <c r="K18">
        <f t="shared" si="0"/>
        <v>7</v>
      </c>
      <c r="L18" s="7" t="s">
        <v>32</v>
      </c>
      <c r="M18">
        <f>IMDIV(B18,6)*100</f>
        <v>100</v>
      </c>
      <c r="N18">
        <f>IMDIV(K18,6)*100</f>
        <v>116.66666666666701</v>
      </c>
    </row>
    <row r="19" spans="1:14" x14ac:dyDescent="0.2">
      <c r="A19" s="7" t="s">
        <v>35</v>
      </c>
      <c r="B19" s="13"/>
      <c r="L19" s="3"/>
      <c r="M19">
        <f>AVERAGE(M4:M18)</f>
        <v>68.82807820666504</v>
      </c>
      <c r="N19">
        <f>AVERAGE(N4:N18)</f>
        <v>108.55587183420744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rgb="FFFF0000"/>
  </sheetPr>
  <dimension ref="A1:N19"/>
  <sheetViews>
    <sheetView view="pageLayout" workbookViewId="0">
      <selection activeCell="B4" sqref="B4:B18"/>
    </sheetView>
  </sheetViews>
  <sheetFormatPr baseColWidth="10" defaultColWidth="8.83203125" defaultRowHeight="15" x14ac:dyDescent="0.2"/>
  <cols>
    <col min="1" max="1" width="24.83203125" style="1" customWidth="1"/>
    <col min="2" max="2" width="6.83203125" style="13" customWidth="1"/>
    <col min="3" max="10" width="7.1640625" customWidth="1"/>
    <col min="11" max="11" width="8.33203125" customWidth="1"/>
    <col min="12" max="12" width="6.5" customWidth="1"/>
    <col min="13" max="13" width="7.6640625" customWidth="1"/>
    <col min="14" max="14" width="8.3320312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41</v>
      </c>
      <c r="E4">
        <v>41</v>
      </c>
      <c r="I4">
        <v>48</v>
      </c>
      <c r="K4">
        <f>LARGE(B4:J4,1)</f>
        <v>48</v>
      </c>
      <c r="L4" s="7">
        <v>41</v>
      </c>
      <c r="M4">
        <f>IMDIV(B4,41)*100</f>
        <v>100</v>
      </c>
      <c r="N4">
        <f>IMDIV(K4,41)*100</f>
        <v>117.07317073170699</v>
      </c>
    </row>
    <row r="5" spans="1:14" x14ac:dyDescent="0.2">
      <c r="A5" s="7" t="s">
        <v>23</v>
      </c>
      <c r="B5">
        <v>33</v>
      </c>
      <c r="E5">
        <v>33</v>
      </c>
      <c r="I5">
        <v>33</v>
      </c>
      <c r="K5">
        <f>LARGE(B5:J5,1)</f>
        <v>33</v>
      </c>
      <c r="L5" s="7">
        <v>33</v>
      </c>
      <c r="M5">
        <f>IMDIV(B5,L5)*100</f>
        <v>100</v>
      </c>
      <c r="N5">
        <f>IMDIV(K5,L5)*100</f>
        <v>100</v>
      </c>
    </row>
    <row r="6" spans="1:14" x14ac:dyDescent="0.2">
      <c r="A6" s="7" t="s">
        <v>15</v>
      </c>
      <c r="B6">
        <v>15</v>
      </c>
      <c r="E6">
        <v>15</v>
      </c>
      <c r="I6">
        <v>14</v>
      </c>
      <c r="K6">
        <f t="shared" ref="K6:K18" si="0">LARGE(B6:J6,1)</f>
        <v>15</v>
      </c>
      <c r="L6" s="7">
        <v>15</v>
      </c>
      <c r="M6">
        <f>IMDIV(B6,L6)*100</f>
        <v>100</v>
      </c>
      <c r="N6">
        <f>IMDIV(K6,L6)*100</f>
        <v>100</v>
      </c>
    </row>
    <row r="7" spans="1:14" x14ac:dyDescent="0.2">
      <c r="A7" s="7" t="s">
        <v>16</v>
      </c>
      <c r="B7">
        <v>13</v>
      </c>
      <c r="E7">
        <v>13</v>
      </c>
      <c r="I7">
        <v>16</v>
      </c>
      <c r="K7">
        <f t="shared" si="0"/>
        <v>16</v>
      </c>
      <c r="L7" s="7">
        <v>13</v>
      </c>
      <c r="M7">
        <f>IMDIV(B7,L7)*100</f>
        <v>100</v>
      </c>
      <c r="N7">
        <f>IMDIV(K7,L7)*100</f>
        <v>123.07692307692299</v>
      </c>
    </row>
    <row r="8" spans="1:14" x14ac:dyDescent="0.2">
      <c r="A8" s="7" t="s">
        <v>17</v>
      </c>
      <c r="B8">
        <v>21</v>
      </c>
      <c r="E8">
        <v>21</v>
      </c>
      <c r="I8">
        <v>20</v>
      </c>
      <c r="K8">
        <f t="shared" si="0"/>
        <v>21</v>
      </c>
      <c r="L8" s="7" t="s">
        <v>30</v>
      </c>
      <c r="M8">
        <f>IMDIV(B8,22)*100</f>
        <v>95.454545454545496</v>
      </c>
      <c r="N8">
        <f>IMDIV(K8,22)*100</f>
        <v>95.454545454545496</v>
      </c>
    </row>
    <row r="9" spans="1:14" x14ac:dyDescent="0.2">
      <c r="A9" s="7" t="s">
        <v>18</v>
      </c>
      <c r="B9">
        <v>24</v>
      </c>
      <c r="E9">
        <v>24</v>
      </c>
      <c r="I9">
        <v>8</v>
      </c>
      <c r="K9">
        <f t="shared" si="0"/>
        <v>24</v>
      </c>
      <c r="L9" s="7">
        <v>8</v>
      </c>
      <c r="M9">
        <f>IMDIV(B9,L9)*100</f>
        <v>300</v>
      </c>
      <c r="N9">
        <f>IMDIV(K9,L9)*100</f>
        <v>300</v>
      </c>
    </row>
    <row r="10" spans="1:14" x14ac:dyDescent="0.2">
      <c r="A10" s="7" t="s">
        <v>19</v>
      </c>
      <c r="B10">
        <v>13</v>
      </c>
      <c r="E10">
        <v>13</v>
      </c>
      <c r="I10">
        <v>12</v>
      </c>
      <c r="K10">
        <f>LARGE(B10:J10,1)</f>
        <v>13</v>
      </c>
      <c r="L10" s="7" t="s">
        <v>31</v>
      </c>
      <c r="M10">
        <f>IMDIV(B10,18)*100</f>
        <v>72.2222222222222</v>
      </c>
      <c r="N10">
        <f>IMDIV(K10,18)*100</f>
        <v>72.2222222222222</v>
      </c>
    </row>
    <row r="11" spans="1:14" x14ac:dyDescent="0.2">
      <c r="A11" s="7"/>
      <c r="B11"/>
      <c r="L11" s="7"/>
    </row>
    <row r="12" spans="1:14" x14ac:dyDescent="0.2">
      <c r="A12" s="7" t="s">
        <v>28</v>
      </c>
      <c r="B12">
        <v>16</v>
      </c>
      <c r="E12">
        <v>16</v>
      </c>
      <c r="I12">
        <v>14</v>
      </c>
      <c r="K12">
        <f>LARGE(B12:J12,1)</f>
        <v>16</v>
      </c>
      <c r="L12" s="7">
        <v>12</v>
      </c>
      <c r="M12">
        <f>IMDIV(B12,34)*100</f>
        <v>47.058823529411796</v>
      </c>
      <c r="N12">
        <f>IMDIV(K12,34)*100</f>
        <v>47.058823529411796</v>
      </c>
    </row>
    <row r="13" spans="1:14" x14ac:dyDescent="0.2">
      <c r="A13" s="7" t="s">
        <v>20</v>
      </c>
      <c r="B13">
        <v>13</v>
      </c>
      <c r="E13">
        <v>13</v>
      </c>
      <c r="I13">
        <v>9</v>
      </c>
      <c r="K13">
        <f t="shared" si="0"/>
        <v>13</v>
      </c>
      <c r="L13" s="7">
        <v>9</v>
      </c>
      <c r="M13">
        <f>IMDIV(B13,L13)*100</f>
        <v>144.444444444444</v>
      </c>
      <c r="N13">
        <f>IMDIV(K13,L13)*100</f>
        <v>144.444444444444</v>
      </c>
    </row>
    <row r="14" spans="1:14" x14ac:dyDescent="0.2">
      <c r="A14" s="7" t="s">
        <v>29</v>
      </c>
      <c r="B14">
        <v>15</v>
      </c>
      <c r="E14">
        <v>15</v>
      </c>
      <c r="I14">
        <v>12</v>
      </c>
      <c r="K14">
        <f t="shared" si="0"/>
        <v>15</v>
      </c>
      <c r="L14" s="7">
        <v>9</v>
      </c>
      <c r="M14">
        <f t="shared" ref="M14:M17" si="1">IMDIV(B14,L14)*100</f>
        <v>166.666666666667</v>
      </c>
      <c r="N14">
        <f>IMDIV(K14,L14)*100</f>
        <v>166.666666666667</v>
      </c>
    </row>
    <row r="15" spans="1:14" x14ac:dyDescent="0.2">
      <c r="A15" s="7" t="s">
        <v>26</v>
      </c>
      <c r="B15">
        <v>11</v>
      </c>
      <c r="E15">
        <v>11</v>
      </c>
      <c r="I15">
        <v>10</v>
      </c>
      <c r="K15">
        <f t="shared" si="0"/>
        <v>11</v>
      </c>
      <c r="L15" s="7">
        <v>10</v>
      </c>
      <c r="M15">
        <f t="shared" si="1"/>
        <v>110.00000000000001</v>
      </c>
      <c r="N15">
        <f t="shared" ref="N15:N17" si="2">IMDIV(K15,L15)*100</f>
        <v>110.00000000000001</v>
      </c>
    </row>
    <row r="16" spans="1:14" x14ac:dyDescent="0.2">
      <c r="A16" s="7" t="s">
        <v>21</v>
      </c>
      <c r="B16">
        <v>9</v>
      </c>
      <c r="E16">
        <v>9</v>
      </c>
      <c r="I16">
        <v>10</v>
      </c>
      <c r="K16">
        <f t="shared" si="0"/>
        <v>10</v>
      </c>
      <c r="L16" s="14" t="s">
        <v>12</v>
      </c>
      <c r="M16">
        <f>IMDIV(B16,8)*100</f>
        <v>112.5</v>
      </c>
      <c r="N16">
        <f>IMDIV(K16,8)*100</f>
        <v>125</v>
      </c>
    </row>
    <row r="17" spans="1:14" x14ac:dyDescent="0.2">
      <c r="A17" s="7" t="s">
        <v>27</v>
      </c>
      <c r="B17">
        <v>11</v>
      </c>
      <c r="E17">
        <v>11</v>
      </c>
      <c r="I17">
        <v>10</v>
      </c>
      <c r="K17">
        <f t="shared" si="0"/>
        <v>11</v>
      </c>
      <c r="L17" s="7">
        <v>11</v>
      </c>
      <c r="M17">
        <f t="shared" si="1"/>
        <v>100</v>
      </c>
      <c r="N17">
        <f t="shared" si="2"/>
        <v>100</v>
      </c>
    </row>
    <row r="18" spans="1:14" x14ac:dyDescent="0.2">
      <c r="A18" s="7" t="s">
        <v>24</v>
      </c>
      <c r="B18">
        <v>7</v>
      </c>
      <c r="E18">
        <v>7</v>
      </c>
      <c r="I18">
        <v>9</v>
      </c>
      <c r="K18">
        <f t="shared" si="0"/>
        <v>9</v>
      </c>
      <c r="L18" s="7" t="s">
        <v>32</v>
      </c>
      <c r="M18">
        <f>IMDIV(B18,6)*100</f>
        <v>116.66666666666701</v>
      </c>
      <c r="N18">
        <f>IMDIV(K18,6)*100</f>
        <v>150</v>
      </c>
    </row>
    <row r="19" spans="1:14" x14ac:dyDescent="0.2">
      <c r="A19" s="7" t="s">
        <v>35</v>
      </c>
      <c r="L19" s="3"/>
      <c r="M19">
        <f>AVERAGE(M4:M18)</f>
        <v>118.92952635599696</v>
      </c>
      <c r="N19">
        <f>AVERAGE(N4:N18)</f>
        <v>125.07119972328003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PLAYERS</vt:lpstr>
      <vt:lpstr>AAA-Template</vt:lpstr>
      <vt:lpstr>Abigail Allen</vt:lpstr>
      <vt:lpstr>Aiden Miller</vt:lpstr>
      <vt:lpstr>Alden Richardson</vt:lpstr>
      <vt:lpstr>Alec Batt</vt:lpstr>
      <vt:lpstr>Angelina Lopez</vt:lpstr>
      <vt:lpstr>Aubrey Richardson</vt:lpstr>
      <vt:lpstr>Austin Owen</vt:lpstr>
      <vt:lpstr>Avery Plourde</vt:lpstr>
      <vt:lpstr>Basil Skenterous</vt:lpstr>
      <vt:lpstr>Braden Priddy</vt:lpstr>
      <vt:lpstr>Braelyn Webb</vt:lpstr>
      <vt:lpstr>Brigid McKinley</vt:lpstr>
      <vt:lpstr>Cameron Owen</vt:lpstr>
      <vt:lpstr>Catalina Leger</vt:lpstr>
      <vt:lpstr>Clare Donovan</vt:lpstr>
      <vt:lpstr>Clare McKinley</vt:lpstr>
      <vt:lpstr>Clayton Survance</vt:lpstr>
      <vt:lpstr>Cole Marlar</vt:lpstr>
      <vt:lpstr>Conner Emanuel</vt:lpstr>
      <vt:lpstr>Crosby Reed</vt:lpstr>
      <vt:lpstr>Daniel Derrick</vt:lpstr>
      <vt:lpstr>Daniel Guthrie</vt:lpstr>
      <vt:lpstr>Desi Koumoustiotis</vt:lpstr>
      <vt:lpstr>Effie Koumoustiotis</vt:lpstr>
      <vt:lpstr>Ella Wilson</vt:lpstr>
      <vt:lpstr>Ellison Gower</vt:lpstr>
      <vt:lpstr>Emme Patat</vt:lpstr>
      <vt:lpstr>Emily Jackson</vt:lpstr>
      <vt:lpstr>Grace Godfrey</vt:lpstr>
      <vt:lpstr>Grant Dunham</vt:lpstr>
      <vt:lpstr>Hailey Jackson</vt:lpstr>
      <vt:lpstr>Ilona Donovan</vt:lpstr>
      <vt:lpstr>Isabella Bilott</vt:lpstr>
      <vt:lpstr>Isabella Campbell</vt:lpstr>
      <vt:lpstr>Jackson Smilth</vt:lpstr>
      <vt:lpstr>Jacob Fried</vt:lpstr>
      <vt:lpstr>Jade Thake</vt:lpstr>
      <vt:lpstr>Jada DeForest</vt:lpstr>
      <vt:lpstr>Jayden Irby</vt:lpstr>
      <vt:lpstr>Jeanette Campbell</vt:lpstr>
      <vt:lpstr>Jenna Zuchowski</vt:lpstr>
      <vt:lpstr>Jeydi Pelaez</vt:lpstr>
      <vt:lpstr>Jonah Guthrie</vt:lpstr>
      <vt:lpstr>Jordan Irby</vt:lpstr>
      <vt:lpstr>Justin Dogan</vt:lpstr>
      <vt:lpstr>Katie Guthrie</vt:lpstr>
      <vt:lpstr>Kosta Gandis</vt:lpstr>
      <vt:lpstr>Kyle Farmer</vt:lpstr>
      <vt:lpstr>Lizzy Armstrong</vt:lpstr>
      <vt:lpstr>Logan Survance</vt:lpstr>
      <vt:lpstr>Maddie Trelinski</vt:lpstr>
      <vt:lpstr>Madeline Witbeck</vt:lpstr>
      <vt:lpstr>Mia Nitsche</vt:lpstr>
      <vt:lpstr>Michael Mayo</vt:lpstr>
      <vt:lpstr>Natalie Yarem</vt:lpstr>
      <vt:lpstr>Nicholas Palaez</vt:lpstr>
      <vt:lpstr>Nicholas Sweet</vt:lpstr>
      <vt:lpstr>Nick Batt</vt:lpstr>
      <vt:lpstr>Paige Scuro</vt:lpstr>
      <vt:lpstr>Rachel Marlar</vt:lpstr>
      <vt:lpstr>Rebecca Lewis</vt:lpstr>
      <vt:lpstr>Rebecca Nix</vt:lpstr>
      <vt:lpstr>Samantha Lecuyer</vt:lpstr>
      <vt:lpstr>Savannah Vissage</vt:lpstr>
      <vt:lpstr>Scott King</vt:lpstr>
      <vt:lpstr>Simone Holland</vt:lpstr>
      <vt:lpstr>Skyler Morris</vt:lpstr>
      <vt:lpstr>Sofia Lopez</vt:lpstr>
      <vt:lpstr>Taylor Scott</vt:lpstr>
      <vt:lpstr>Thomas Donovan</vt:lpstr>
      <vt:lpstr>Timmy Reardon</vt:lpstr>
      <vt:lpstr>Viviane Skenteris</vt:lpstr>
      <vt:lpstr>Wilson Pierce</vt:lpstr>
      <vt:lpstr>Westley Lopez</vt:lpstr>
      <vt:lpstr>Zoe Gandis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peter castell</dc:creator>
  <cp:lastModifiedBy>Microsoft Office User</cp:lastModifiedBy>
  <cp:lastPrinted>2014-08-04T16:58:11Z</cp:lastPrinted>
  <dcterms:created xsi:type="dcterms:W3CDTF">2012-09-24T16:28:17Z</dcterms:created>
  <dcterms:modified xsi:type="dcterms:W3CDTF">2016-07-20T16:24:10Z</dcterms:modified>
</cp:coreProperties>
</file>