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217"/>
  <workbookPr/>
  <mc:AlternateContent xmlns:mc="http://schemas.openxmlformats.org/markup-compatibility/2006">
    <mc:Choice Requires="x15">
      <x15ac:absPath xmlns:x15ac="http://schemas.microsoft.com/office/spreadsheetml/2010/11/ac" url="/Users/courtneyemcleod/Documents/Coerver Summer 16/GREENVILLE/"/>
    </mc:Choice>
  </mc:AlternateContent>
  <bookViews>
    <workbookView xWindow="6220" yWindow="460" windowWidth="19380" windowHeight="14220"/>
  </bookViews>
  <sheets>
    <sheet name="PLAYERS" sheetId="29" r:id="rId1"/>
    <sheet name="Allison Haefner" sheetId="1" r:id="rId2"/>
    <sheet name="Allannah Blye" sheetId="2" r:id="rId3"/>
    <sheet name="Angelina Lopez" sheetId="3" r:id="rId4"/>
    <sheet name="Avery Plourde" sheetId="4" r:id="rId5"/>
    <sheet name="Braelyn Webb" sheetId="5" r:id="rId6"/>
    <sheet name="Brooks Hallman" sheetId="6" r:id="rId7"/>
    <sheet name="Cameron Owen" sheetId="7" r:id="rId8"/>
    <sheet name="Claire McKinley" sheetId="8" r:id="rId9"/>
    <sheet name="Cole Marlar" sheetId="9" r:id="rId10"/>
    <sheet name="Crosby Reed" sheetId="10" r:id="rId11"/>
    <sheet name="Daniel Guthrie" sheetId="11" r:id="rId12"/>
    <sheet name="Ella Wilson" sheetId="12" r:id="rId13"/>
    <sheet name="Ellison Gower" sheetId="13" r:id="rId14"/>
    <sheet name="Emma Patat" sheetId="14" r:id="rId15"/>
    <sheet name="Halley Jackson" sheetId="15" r:id="rId16"/>
    <sheet name="Isabella Bilott" sheetId="16" r:id="rId17"/>
    <sheet name="Jack Smith" sheetId="17" r:id="rId18"/>
    <sheet name="Jade Thake" sheetId="21" r:id="rId19"/>
    <sheet name="Jenna Zuchowski" sheetId="18" r:id="rId20"/>
    <sheet name="Jillian Witbeck" sheetId="19" r:id="rId21"/>
    <sheet name="Justan Dogan" sheetId="20" r:id="rId22"/>
    <sheet name="Kosta Gandis" sheetId="22" r:id="rId23"/>
    <sheet name="Lizzie Armstrong" sheetId="23" r:id="rId24"/>
    <sheet name="Logan Survance" sheetId="24" r:id="rId25"/>
    <sheet name="Maddie Trelinski" sheetId="25" r:id="rId26"/>
    <sheet name="Michael Mayo" sheetId="26" r:id="rId27"/>
    <sheet name="Nicholas Sweet" sheetId="27" r:id="rId28"/>
    <sheet name="Westley Lopez" sheetId="28" r:id="rId29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" i="28" l="1"/>
  <c r="N4" i="28"/>
  <c r="K5" i="28"/>
  <c r="N5" i="28"/>
  <c r="K6" i="28"/>
  <c r="N6" i="28"/>
  <c r="K7" i="28"/>
  <c r="N7" i="28"/>
  <c r="K8" i="28"/>
  <c r="N8" i="28"/>
  <c r="K9" i="28"/>
  <c r="N9" i="28"/>
  <c r="K10" i="28"/>
  <c r="N10" i="28"/>
  <c r="K12" i="28"/>
  <c r="N12" i="28"/>
  <c r="K13" i="28"/>
  <c r="N13" i="28"/>
  <c r="K14" i="28"/>
  <c r="N14" i="28"/>
  <c r="K15" i="28"/>
  <c r="N15" i="28"/>
  <c r="K16" i="28"/>
  <c r="N16" i="28"/>
  <c r="K17" i="28"/>
  <c r="N17" i="28"/>
  <c r="K18" i="28"/>
  <c r="N18" i="28"/>
  <c r="N19" i="28"/>
  <c r="M4" i="28"/>
  <c r="M5" i="28"/>
  <c r="M6" i="28"/>
  <c r="M7" i="28"/>
  <c r="M8" i="28"/>
  <c r="M9" i="28"/>
  <c r="M10" i="28"/>
  <c r="M12" i="28"/>
  <c r="M13" i="28"/>
  <c r="M14" i="28"/>
  <c r="M15" i="28"/>
  <c r="M16" i="28"/>
  <c r="M17" i="28"/>
  <c r="M18" i="28"/>
  <c r="M19" i="28"/>
  <c r="K4" i="27"/>
  <c r="N4" i="27"/>
  <c r="K5" i="27"/>
  <c r="N5" i="27"/>
  <c r="K6" i="27"/>
  <c r="N6" i="27"/>
  <c r="K7" i="27"/>
  <c r="N7" i="27"/>
  <c r="K8" i="27"/>
  <c r="N8" i="27"/>
  <c r="K9" i="27"/>
  <c r="N9" i="27"/>
  <c r="K10" i="27"/>
  <c r="N10" i="27"/>
  <c r="K12" i="27"/>
  <c r="N12" i="27"/>
  <c r="K13" i="27"/>
  <c r="N13" i="27"/>
  <c r="K14" i="27"/>
  <c r="N14" i="27"/>
  <c r="K15" i="27"/>
  <c r="N15" i="27"/>
  <c r="K16" i="27"/>
  <c r="N16" i="27"/>
  <c r="K17" i="27"/>
  <c r="N17" i="27"/>
  <c r="K18" i="27"/>
  <c r="N18" i="27"/>
  <c r="N19" i="27"/>
  <c r="M4" i="27"/>
  <c r="M5" i="27"/>
  <c r="M6" i="27"/>
  <c r="M7" i="27"/>
  <c r="M8" i="27"/>
  <c r="M9" i="27"/>
  <c r="M10" i="27"/>
  <c r="M12" i="27"/>
  <c r="M13" i="27"/>
  <c r="M14" i="27"/>
  <c r="M15" i="27"/>
  <c r="M16" i="27"/>
  <c r="M17" i="27"/>
  <c r="M18" i="27"/>
  <c r="M19" i="27"/>
  <c r="K4" i="26"/>
  <c r="N4" i="26"/>
  <c r="K5" i="26"/>
  <c r="N5" i="26"/>
  <c r="K6" i="26"/>
  <c r="N6" i="26"/>
  <c r="K7" i="26"/>
  <c r="N7" i="26"/>
  <c r="K8" i="26"/>
  <c r="N8" i="26"/>
  <c r="K9" i="26"/>
  <c r="N9" i="26"/>
  <c r="K10" i="26"/>
  <c r="N10" i="26"/>
  <c r="K12" i="26"/>
  <c r="N12" i="26"/>
  <c r="K13" i="26"/>
  <c r="N13" i="26"/>
  <c r="K14" i="26"/>
  <c r="N14" i="26"/>
  <c r="K15" i="26"/>
  <c r="N15" i="26"/>
  <c r="K16" i="26"/>
  <c r="N16" i="26"/>
  <c r="K17" i="26"/>
  <c r="N17" i="26"/>
  <c r="K18" i="26"/>
  <c r="N18" i="26"/>
  <c r="N19" i="26"/>
  <c r="M4" i="26"/>
  <c r="M5" i="26"/>
  <c r="M6" i="26"/>
  <c r="M7" i="26"/>
  <c r="M8" i="26"/>
  <c r="M9" i="26"/>
  <c r="M10" i="26"/>
  <c r="M12" i="26"/>
  <c r="M13" i="26"/>
  <c r="M14" i="26"/>
  <c r="M15" i="26"/>
  <c r="M16" i="26"/>
  <c r="M17" i="26"/>
  <c r="M18" i="26"/>
  <c r="M19" i="26"/>
  <c r="K4" i="15"/>
  <c r="N4" i="15"/>
  <c r="K5" i="15"/>
  <c r="N5" i="15"/>
  <c r="K6" i="15"/>
  <c r="N6" i="15"/>
  <c r="K7" i="15"/>
  <c r="N7" i="15"/>
  <c r="K8" i="15"/>
  <c r="N8" i="15"/>
  <c r="K9" i="15"/>
  <c r="N9" i="15"/>
  <c r="K10" i="15"/>
  <c r="N10" i="15"/>
  <c r="K12" i="15"/>
  <c r="N12" i="15"/>
  <c r="K13" i="15"/>
  <c r="N13" i="15"/>
  <c r="K14" i="15"/>
  <c r="N14" i="15"/>
  <c r="K15" i="15"/>
  <c r="N15" i="15"/>
  <c r="K16" i="15"/>
  <c r="N16" i="15"/>
  <c r="K17" i="15"/>
  <c r="N17" i="15"/>
  <c r="K18" i="15"/>
  <c r="N18" i="15"/>
  <c r="N19" i="15"/>
  <c r="M4" i="15"/>
  <c r="M5" i="15"/>
  <c r="M6" i="15"/>
  <c r="M7" i="15"/>
  <c r="M8" i="15"/>
  <c r="M9" i="15"/>
  <c r="M10" i="15"/>
  <c r="M12" i="15"/>
  <c r="M13" i="15"/>
  <c r="M14" i="15"/>
  <c r="M15" i="15"/>
  <c r="M16" i="15"/>
  <c r="M17" i="15"/>
  <c r="M18" i="15"/>
  <c r="M19" i="15"/>
  <c r="K4" i="25"/>
  <c r="N4" i="25"/>
  <c r="K5" i="25"/>
  <c r="N5" i="25"/>
  <c r="K6" i="25"/>
  <c r="N6" i="25"/>
  <c r="K7" i="25"/>
  <c r="N7" i="25"/>
  <c r="K8" i="25"/>
  <c r="N8" i="25"/>
  <c r="K9" i="25"/>
  <c r="N9" i="25"/>
  <c r="K10" i="25"/>
  <c r="N10" i="25"/>
  <c r="K12" i="25"/>
  <c r="N12" i="25"/>
  <c r="K13" i="25"/>
  <c r="N13" i="25"/>
  <c r="K14" i="25"/>
  <c r="N14" i="25"/>
  <c r="K15" i="25"/>
  <c r="N15" i="25"/>
  <c r="K16" i="25"/>
  <c r="N16" i="25"/>
  <c r="K17" i="25"/>
  <c r="N17" i="25"/>
  <c r="K18" i="25"/>
  <c r="N18" i="25"/>
  <c r="N19" i="25"/>
  <c r="M4" i="25"/>
  <c r="M5" i="25"/>
  <c r="M6" i="25"/>
  <c r="M7" i="25"/>
  <c r="M8" i="25"/>
  <c r="M9" i="25"/>
  <c r="M10" i="25"/>
  <c r="M12" i="25"/>
  <c r="M13" i="25"/>
  <c r="M14" i="25"/>
  <c r="M15" i="25"/>
  <c r="M16" i="25"/>
  <c r="M17" i="25"/>
  <c r="M18" i="25"/>
  <c r="M19" i="25"/>
  <c r="K4" i="24"/>
  <c r="N4" i="24"/>
  <c r="K5" i="24"/>
  <c r="N5" i="24"/>
  <c r="K6" i="24"/>
  <c r="N6" i="24"/>
  <c r="K7" i="24"/>
  <c r="N7" i="24"/>
  <c r="K8" i="24"/>
  <c r="N8" i="24"/>
  <c r="K9" i="24"/>
  <c r="N9" i="24"/>
  <c r="K10" i="24"/>
  <c r="N10" i="24"/>
  <c r="K12" i="24"/>
  <c r="N12" i="24"/>
  <c r="K13" i="24"/>
  <c r="N13" i="24"/>
  <c r="K14" i="24"/>
  <c r="N14" i="24"/>
  <c r="K15" i="24"/>
  <c r="N15" i="24"/>
  <c r="K16" i="24"/>
  <c r="N16" i="24"/>
  <c r="K17" i="24"/>
  <c r="N17" i="24"/>
  <c r="K18" i="24"/>
  <c r="N18" i="24"/>
  <c r="N19" i="24"/>
  <c r="M4" i="24"/>
  <c r="M5" i="24"/>
  <c r="M6" i="24"/>
  <c r="M7" i="24"/>
  <c r="M8" i="24"/>
  <c r="M9" i="24"/>
  <c r="M10" i="24"/>
  <c r="M12" i="24"/>
  <c r="M13" i="24"/>
  <c r="M14" i="24"/>
  <c r="M15" i="24"/>
  <c r="M16" i="24"/>
  <c r="M17" i="24"/>
  <c r="M18" i="24"/>
  <c r="M19" i="24"/>
  <c r="K4" i="23"/>
  <c r="N4" i="23"/>
  <c r="K5" i="23"/>
  <c r="N5" i="23"/>
  <c r="K6" i="23"/>
  <c r="N6" i="23"/>
  <c r="K7" i="23"/>
  <c r="N7" i="23"/>
  <c r="K8" i="23"/>
  <c r="N8" i="23"/>
  <c r="K9" i="23"/>
  <c r="N9" i="23"/>
  <c r="K10" i="23"/>
  <c r="N10" i="23"/>
  <c r="K12" i="23"/>
  <c r="N12" i="23"/>
  <c r="K13" i="23"/>
  <c r="N13" i="23"/>
  <c r="K14" i="23"/>
  <c r="N14" i="23"/>
  <c r="K15" i="23"/>
  <c r="N15" i="23"/>
  <c r="K16" i="23"/>
  <c r="N16" i="23"/>
  <c r="K17" i="23"/>
  <c r="N17" i="23"/>
  <c r="K18" i="23"/>
  <c r="N18" i="23"/>
  <c r="N19" i="23"/>
  <c r="M4" i="23"/>
  <c r="M5" i="23"/>
  <c r="M6" i="23"/>
  <c r="M7" i="23"/>
  <c r="M8" i="23"/>
  <c r="M9" i="23"/>
  <c r="M10" i="23"/>
  <c r="M12" i="23"/>
  <c r="M13" i="23"/>
  <c r="M14" i="23"/>
  <c r="M15" i="23"/>
  <c r="M16" i="23"/>
  <c r="M17" i="23"/>
  <c r="M18" i="23"/>
  <c r="M19" i="23"/>
  <c r="K4" i="22"/>
  <c r="N4" i="22"/>
  <c r="K5" i="22"/>
  <c r="N5" i="22"/>
  <c r="K6" i="22"/>
  <c r="N6" i="22"/>
  <c r="K7" i="22"/>
  <c r="N7" i="22"/>
  <c r="K8" i="22"/>
  <c r="N8" i="22"/>
  <c r="K9" i="22"/>
  <c r="N9" i="22"/>
  <c r="K10" i="22"/>
  <c r="N10" i="22"/>
  <c r="K12" i="22"/>
  <c r="N12" i="22"/>
  <c r="K13" i="22"/>
  <c r="N13" i="22"/>
  <c r="K14" i="22"/>
  <c r="N14" i="22"/>
  <c r="K15" i="22"/>
  <c r="N15" i="22"/>
  <c r="K16" i="22"/>
  <c r="N16" i="22"/>
  <c r="K17" i="22"/>
  <c r="N17" i="22"/>
  <c r="K18" i="22"/>
  <c r="N18" i="22"/>
  <c r="N19" i="22"/>
  <c r="M4" i="22"/>
  <c r="M5" i="22"/>
  <c r="M6" i="22"/>
  <c r="M7" i="22"/>
  <c r="M8" i="22"/>
  <c r="M9" i="22"/>
  <c r="M10" i="22"/>
  <c r="M12" i="22"/>
  <c r="M13" i="22"/>
  <c r="M14" i="22"/>
  <c r="M15" i="22"/>
  <c r="M16" i="22"/>
  <c r="M17" i="22"/>
  <c r="M18" i="22"/>
  <c r="M19" i="22"/>
  <c r="K4" i="20"/>
  <c r="N4" i="20"/>
  <c r="K5" i="20"/>
  <c r="N5" i="20"/>
  <c r="K6" i="20"/>
  <c r="N6" i="20"/>
  <c r="K7" i="20"/>
  <c r="N7" i="20"/>
  <c r="K8" i="20"/>
  <c r="N8" i="20"/>
  <c r="K9" i="20"/>
  <c r="N9" i="20"/>
  <c r="K10" i="20"/>
  <c r="N10" i="20"/>
  <c r="K12" i="20"/>
  <c r="N12" i="20"/>
  <c r="K13" i="20"/>
  <c r="N13" i="20"/>
  <c r="K14" i="20"/>
  <c r="N14" i="20"/>
  <c r="K15" i="20"/>
  <c r="N15" i="20"/>
  <c r="K16" i="20"/>
  <c r="N16" i="20"/>
  <c r="K17" i="20"/>
  <c r="N17" i="20"/>
  <c r="K18" i="20"/>
  <c r="N18" i="20"/>
  <c r="N19" i="20"/>
  <c r="M4" i="20"/>
  <c r="M5" i="20"/>
  <c r="M6" i="20"/>
  <c r="M7" i="20"/>
  <c r="M8" i="20"/>
  <c r="M9" i="20"/>
  <c r="M10" i="20"/>
  <c r="M12" i="20"/>
  <c r="M13" i="20"/>
  <c r="M14" i="20"/>
  <c r="M15" i="20"/>
  <c r="M16" i="20"/>
  <c r="M17" i="20"/>
  <c r="M18" i="20"/>
  <c r="M19" i="20"/>
  <c r="K4" i="21"/>
  <c r="N4" i="21"/>
  <c r="K5" i="21"/>
  <c r="N5" i="21"/>
  <c r="K6" i="21"/>
  <c r="N6" i="21"/>
  <c r="K7" i="21"/>
  <c r="N7" i="21"/>
  <c r="K8" i="21"/>
  <c r="N8" i="21"/>
  <c r="K9" i="21"/>
  <c r="N9" i="21"/>
  <c r="K10" i="21"/>
  <c r="N10" i="21"/>
  <c r="K12" i="21"/>
  <c r="N12" i="21"/>
  <c r="K13" i="21"/>
  <c r="N13" i="21"/>
  <c r="K14" i="21"/>
  <c r="N14" i="21"/>
  <c r="K15" i="21"/>
  <c r="N15" i="21"/>
  <c r="K16" i="21"/>
  <c r="N16" i="21"/>
  <c r="K17" i="21"/>
  <c r="N17" i="21"/>
  <c r="K18" i="21"/>
  <c r="N18" i="21"/>
  <c r="N19" i="21"/>
  <c r="M4" i="21"/>
  <c r="M5" i="21"/>
  <c r="M6" i="21"/>
  <c r="M7" i="21"/>
  <c r="M8" i="21"/>
  <c r="M9" i="21"/>
  <c r="M10" i="21"/>
  <c r="M12" i="21"/>
  <c r="M13" i="21"/>
  <c r="M14" i="21"/>
  <c r="M15" i="21"/>
  <c r="M16" i="21"/>
  <c r="M17" i="21"/>
  <c r="M18" i="21"/>
  <c r="M19" i="21"/>
  <c r="K4" i="19"/>
  <c r="N4" i="19"/>
  <c r="K5" i="19"/>
  <c r="N5" i="19"/>
  <c r="K6" i="19"/>
  <c r="N6" i="19"/>
  <c r="K7" i="19"/>
  <c r="N7" i="19"/>
  <c r="K8" i="19"/>
  <c r="N8" i="19"/>
  <c r="K9" i="19"/>
  <c r="N9" i="19"/>
  <c r="K10" i="19"/>
  <c r="N10" i="19"/>
  <c r="K12" i="19"/>
  <c r="N12" i="19"/>
  <c r="K13" i="19"/>
  <c r="N13" i="19"/>
  <c r="K14" i="19"/>
  <c r="N14" i="19"/>
  <c r="K15" i="19"/>
  <c r="N15" i="19"/>
  <c r="K16" i="19"/>
  <c r="N16" i="19"/>
  <c r="K17" i="19"/>
  <c r="N17" i="19"/>
  <c r="K18" i="19"/>
  <c r="N18" i="19"/>
  <c r="N19" i="19"/>
  <c r="M4" i="19"/>
  <c r="M5" i="19"/>
  <c r="M6" i="19"/>
  <c r="M7" i="19"/>
  <c r="M8" i="19"/>
  <c r="M9" i="19"/>
  <c r="M10" i="19"/>
  <c r="M12" i="19"/>
  <c r="M13" i="19"/>
  <c r="M14" i="19"/>
  <c r="M15" i="19"/>
  <c r="M16" i="19"/>
  <c r="M17" i="19"/>
  <c r="M18" i="19"/>
  <c r="M19" i="19"/>
  <c r="K4" i="18"/>
  <c r="N4" i="18"/>
  <c r="K5" i="18"/>
  <c r="N5" i="18"/>
  <c r="K6" i="18"/>
  <c r="N6" i="18"/>
  <c r="K7" i="18"/>
  <c r="N7" i="18"/>
  <c r="K8" i="18"/>
  <c r="N8" i="18"/>
  <c r="K9" i="18"/>
  <c r="N9" i="18"/>
  <c r="K10" i="18"/>
  <c r="N10" i="18"/>
  <c r="K12" i="18"/>
  <c r="N12" i="18"/>
  <c r="K13" i="18"/>
  <c r="N13" i="18"/>
  <c r="K14" i="18"/>
  <c r="N14" i="18"/>
  <c r="K15" i="18"/>
  <c r="N15" i="18"/>
  <c r="K16" i="18"/>
  <c r="N16" i="18"/>
  <c r="K17" i="18"/>
  <c r="N17" i="18"/>
  <c r="K18" i="18"/>
  <c r="N18" i="18"/>
  <c r="N19" i="18"/>
  <c r="M4" i="18"/>
  <c r="M5" i="18"/>
  <c r="M6" i="18"/>
  <c r="M7" i="18"/>
  <c r="M8" i="18"/>
  <c r="M9" i="18"/>
  <c r="M10" i="18"/>
  <c r="M12" i="18"/>
  <c r="M13" i="18"/>
  <c r="M14" i="18"/>
  <c r="M15" i="18"/>
  <c r="M16" i="18"/>
  <c r="M17" i="18"/>
  <c r="M18" i="18"/>
  <c r="M19" i="18"/>
  <c r="K4" i="17"/>
  <c r="N4" i="17"/>
  <c r="K5" i="17"/>
  <c r="N5" i="17"/>
  <c r="K6" i="17"/>
  <c r="N6" i="17"/>
  <c r="K7" i="17"/>
  <c r="N7" i="17"/>
  <c r="K8" i="17"/>
  <c r="N8" i="17"/>
  <c r="K9" i="17"/>
  <c r="N9" i="17"/>
  <c r="K10" i="17"/>
  <c r="N10" i="17"/>
  <c r="K12" i="17"/>
  <c r="N12" i="17"/>
  <c r="K13" i="17"/>
  <c r="N13" i="17"/>
  <c r="K14" i="17"/>
  <c r="N14" i="17"/>
  <c r="K15" i="17"/>
  <c r="N15" i="17"/>
  <c r="K16" i="17"/>
  <c r="N16" i="17"/>
  <c r="K17" i="17"/>
  <c r="N17" i="17"/>
  <c r="K18" i="17"/>
  <c r="N18" i="17"/>
  <c r="N19" i="17"/>
  <c r="M4" i="17"/>
  <c r="M5" i="17"/>
  <c r="M6" i="17"/>
  <c r="M7" i="17"/>
  <c r="M8" i="17"/>
  <c r="M9" i="17"/>
  <c r="M10" i="17"/>
  <c r="M12" i="17"/>
  <c r="M13" i="17"/>
  <c r="M14" i="17"/>
  <c r="M15" i="17"/>
  <c r="M16" i="17"/>
  <c r="M17" i="17"/>
  <c r="M18" i="17"/>
  <c r="M19" i="17"/>
  <c r="K4" i="16"/>
  <c r="N4" i="16"/>
  <c r="K5" i="16"/>
  <c r="N5" i="16"/>
  <c r="K6" i="16"/>
  <c r="N6" i="16"/>
  <c r="K7" i="16"/>
  <c r="N7" i="16"/>
  <c r="K8" i="16"/>
  <c r="N8" i="16"/>
  <c r="K9" i="16"/>
  <c r="N9" i="16"/>
  <c r="K10" i="16"/>
  <c r="N10" i="16"/>
  <c r="K12" i="16"/>
  <c r="N12" i="16"/>
  <c r="K13" i="16"/>
  <c r="N13" i="16"/>
  <c r="K14" i="16"/>
  <c r="N14" i="16"/>
  <c r="K15" i="16"/>
  <c r="N15" i="16"/>
  <c r="K16" i="16"/>
  <c r="N16" i="16"/>
  <c r="K17" i="16"/>
  <c r="N17" i="16"/>
  <c r="K18" i="16"/>
  <c r="N18" i="16"/>
  <c r="N19" i="16"/>
  <c r="M4" i="16"/>
  <c r="M5" i="16"/>
  <c r="M6" i="16"/>
  <c r="M7" i="16"/>
  <c r="M8" i="16"/>
  <c r="M9" i="16"/>
  <c r="M10" i="16"/>
  <c r="M12" i="16"/>
  <c r="M13" i="16"/>
  <c r="M14" i="16"/>
  <c r="M15" i="16"/>
  <c r="M16" i="16"/>
  <c r="M17" i="16"/>
  <c r="M18" i="16"/>
  <c r="M19" i="16"/>
  <c r="K4" i="14"/>
  <c r="N4" i="14"/>
  <c r="K5" i="14"/>
  <c r="N5" i="14"/>
  <c r="K6" i="14"/>
  <c r="N6" i="14"/>
  <c r="K7" i="14"/>
  <c r="N7" i="14"/>
  <c r="K8" i="14"/>
  <c r="N8" i="14"/>
  <c r="K9" i="14"/>
  <c r="N9" i="14"/>
  <c r="K10" i="14"/>
  <c r="N10" i="14"/>
  <c r="K12" i="14"/>
  <c r="N12" i="14"/>
  <c r="K13" i="14"/>
  <c r="N13" i="14"/>
  <c r="K14" i="14"/>
  <c r="N14" i="14"/>
  <c r="K15" i="14"/>
  <c r="N15" i="14"/>
  <c r="K16" i="14"/>
  <c r="N16" i="14"/>
  <c r="K17" i="14"/>
  <c r="N17" i="14"/>
  <c r="K18" i="14"/>
  <c r="N18" i="14"/>
  <c r="N19" i="14"/>
  <c r="M4" i="14"/>
  <c r="M5" i="14"/>
  <c r="M6" i="14"/>
  <c r="M7" i="14"/>
  <c r="M8" i="14"/>
  <c r="M9" i="14"/>
  <c r="M10" i="14"/>
  <c r="M12" i="14"/>
  <c r="M13" i="14"/>
  <c r="M14" i="14"/>
  <c r="M15" i="14"/>
  <c r="M16" i="14"/>
  <c r="M17" i="14"/>
  <c r="M18" i="14"/>
  <c r="M19" i="14"/>
  <c r="K4" i="13"/>
  <c r="N4" i="13"/>
  <c r="K5" i="13"/>
  <c r="N5" i="13"/>
  <c r="K6" i="13"/>
  <c r="N6" i="13"/>
  <c r="K7" i="13"/>
  <c r="N7" i="13"/>
  <c r="K8" i="13"/>
  <c r="N8" i="13"/>
  <c r="K9" i="13"/>
  <c r="N9" i="13"/>
  <c r="K10" i="13"/>
  <c r="N10" i="13"/>
  <c r="K12" i="13"/>
  <c r="N12" i="13"/>
  <c r="K13" i="13"/>
  <c r="N13" i="13"/>
  <c r="K14" i="13"/>
  <c r="N14" i="13"/>
  <c r="K15" i="13"/>
  <c r="N15" i="13"/>
  <c r="K16" i="13"/>
  <c r="N16" i="13"/>
  <c r="K17" i="13"/>
  <c r="N17" i="13"/>
  <c r="K18" i="13"/>
  <c r="N18" i="13"/>
  <c r="N19" i="13"/>
  <c r="M4" i="13"/>
  <c r="M5" i="13"/>
  <c r="M6" i="13"/>
  <c r="M7" i="13"/>
  <c r="M8" i="13"/>
  <c r="M9" i="13"/>
  <c r="M10" i="13"/>
  <c r="M12" i="13"/>
  <c r="M13" i="13"/>
  <c r="M14" i="13"/>
  <c r="M15" i="13"/>
  <c r="M16" i="13"/>
  <c r="M17" i="13"/>
  <c r="M18" i="13"/>
  <c r="M19" i="13"/>
  <c r="K4" i="12"/>
  <c r="N4" i="12"/>
  <c r="K5" i="12"/>
  <c r="N5" i="12"/>
  <c r="K6" i="12"/>
  <c r="N6" i="12"/>
  <c r="K7" i="12"/>
  <c r="N7" i="12"/>
  <c r="K8" i="12"/>
  <c r="N8" i="12"/>
  <c r="K9" i="12"/>
  <c r="N9" i="12"/>
  <c r="K10" i="12"/>
  <c r="N10" i="12"/>
  <c r="K12" i="12"/>
  <c r="N12" i="12"/>
  <c r="K13" i="12"/>
  <c r="N13" i="12"/>
  <c r="K14" i="12"/>
  <c r="N14" i="12"/>
  <c r="K15" i="12"/>
  <c r="N15" i="12"/>
  <c r="K16" i="12"/>
  <c r="N16" i="12"/>
  <c r="K17" i="12"/>
  <c r="N17" i="12"/>
  <c r="K18" i="12"/>
  <c r="N18" i="12"/>
  <c r="N19" i="12"/>
  <c r="M4" i="12"/>
  <c r="M5" i="12"/>
  <c r="M6" i="12"/>
  <c r="M7" i="12"/>
  <c r="M8" i="12"/>
  <c r="M9" i="12"/>
  <c r="M10" i="12"/>
  <c r="M12" i="12"/>
  <c r="M13" i="12"/>
  <c r="M14" i="12"/>
  <c r="M15" i="12"/>
  <c r="M16" i="12"/>
  <c r="M17" i="12"/>
  <c r="M18" i="12"/>
  <c r="M19" i="12"/>
  <c r="K4" i="11"/>
  <c r="N4" i="11"/>
  <c r="K5" i="11"/>
  <c r="N5" i="11"/>
  <c r="K6" i="11"/>
  <c r="N6" i="11"/>
  <c r="K7" i="11"/>
  <c r="N7" i="11"/>
  <c r="K8" i="11"/>
  <c r="N8" i="11"/>
  <c r="K9" i="11"/>
  <c r="N9" i="11"/>
  <c r="K10" i="11"/>
  <c r="N10" i="11"/>
  <c r="K12" i="11"/>
  <c r="N12" i="11"/>
  <c r="K13" i="11"/>
  <c r="N13" i="11"/>
  <c r="K14" i="11"/>
  <c r="N14" i="11"/>
  <c r="K15" i="11"/>
  <c r="N15" i="11"/>
  <c r="K16" i="11"/>
  <c r="N16" i="11"/>
  <c r="K17" i="11"/>
  <c r="N17" i="11"/>
  <c r="K18" i="11"/>
  <c r="N18" i="11"/>
  <c r="N19" i="11"/>
  <c r="M4" i="11"/>
  <c r="M5" i="11"/>
  <c r="M6" i="11"/>
  <c r="M7" i="11"/>
  <c r="M8" i="11"/>
  <c r="M9" i="11"/>
  <c r="M10" i="11"/>
  <c r="M12" i="11"/>
  <c r="M13" i="11"/>
  <c r="M14" i="11"/>
  <c r="M15" i="11"/>
  <c r="M16" i="11"/>
  <c r="M17" i="11"/>
  <c r="M18" i="11"/>
  <c r="M19" i="11"/>
  <c r="K4" i="10"/>
  <c r="N4" i="10"/>
  <c r="K5" i="10"/>
  <c r="N5" i="10"/>
  <c r="K6" i="10"/>
  <c r="N6" i="10"/>
  <c r="K7" i="10"/>
  <c r="N7" i="10"/>
  <c r="K8" i="10"/>
  <c r="N8" i="10"/>
  <c r="K9" i="10"/>
  <c r="N9" i="10"/>
  <c r="K10" i="10"/>
  <c r="N10" i="10"/>
  <c r="K12" i="10"/>
  <c r="N12" i="10"/>
  <c r="K13" i="10"/>
  <c r="N13" i="10"/>
  <c r="K14" i="10"/>
  <c r="N14" i="10"/>
  <c r="K15" i="10"/>
  <c r="N15" i="10"/>
  <c r="K16" i="10"/>
  <c r="N16" i="10"/>
  <c r="K17" i="10"/>
  <c r="N17" i="10"/>
  <c r="K18" i="10"/>
  <c r="N18" i="10"/>
  <c r="N19" i="10"/>
  <c r="M4" i="10"/>
  <c r="M5" i="10"/>
  <c r="M6" i="10"/>
  <c r="M7" i="10"/>
  <c r="M8" i="10"/>
  <c r="M9" i="10"/>
  <c r="M10" i="10"/>
  <c r="M12" i="10"/>
  <c r="M13" i="10"/>
  <c r="M14" i="10"/>
  <c r="M15" i="10"/>
  <c r="M16" i="10"/>
  <c r="M17" i="10"/>
  <c r="M18" i="10"/>
  <c r="M19" i="10"/>
  <c r="K4" i="9"/>
  <c r="N4" i="9"/>
  <c r="K5" i="9"/>
  <c r="N5" i="9"/>
  <c r="K6" i="9"/>
  <c r="N6" i="9"/>
  <c r="K7" i="9"/>
  <c r="N7" i="9"/>
  <c r="K8" i="9"/>
  <c r="N8" i="9"/>
  <c r="K9" i="9"/>
  <c r="N9" i="9"/>
  <c r="K10" i="9"/>
  <c r="N10" i="9"/>
  <c r="K12" i="9"/>
  <c r="N12" i="9"/>
  <c r="K13" i="9"/>
  <c r="N13" i="9"/>
  <c r="K14" i="9"/>
  <c r="N14" i="9"/>
  <c r="K15" i="9"/>
  <c r="N15" i="9"/>
  <c r="K16" i="9"/>
  <c r="N16" i="9"/>
  <c r="K17" i="9"/>
  <c r="N17" i="9"/>
  <c r="K18" i="9"/>
  <c r="N18" i="9"/>
  <c r="N19" i="9"/>
  <c r="M4" i="9"/>
  <c r="M5" i="9"/>
  <c r="M6" i="9"/>
  <c r="M7" i="9"/>
  <c r="M8" i="9"/>
  <c r="M9" i="9"/>
  <c r="M10" i="9"/>
  <c r="M12" i="9"/>
  <c r="M13" i="9"/>
  <c r="M14" i="9"/>
  <c r="M15" i="9"/>
  <c r="M16" i="9"/>
  <c r="M17" i="9"/>
  <c r="M18" i="9"/>
  <c r="M19" i="9"/>
  <c r="K4" i="8"/>
  <c r="N4" i="8"/>
  <c r="K5" i="8"/>
  <c r="N5" i="8"/>
  <c r="K6" i="8"/>
  <c r="N6" i="8"/>
  <c r="K7" i="8"/>
  <c r="N7" i="8"/>
  <c r="K8" i="8"/>
  <c r="N8" i="8"/>
  <c r="K9" i="8"/>
  <c r="N9" i="8"/>
  <c r="K10" i="8"/>
  <c r="N10" i="8"/>
  <c r="K12" i="8"/>
  <c r="N12" i="8"/>
  <c r="K13" i="8"/>
  <c r="N13" i="8"/>
  <c r="K14" i="8"/>
  <c r="N14" i="8"/>
  <c r="K15" i="8"/>
  <c r="N15" i="8"/>
  <c r="K16" i="8"/>
  <c r="N16" i="8"/>
  <c r="K17" i="8"/>
  <c r="N17" i="8"/>
  <c r="K18" i="8"/>
  <c r="N18" i="8"/>
  <c r="N19" i="8"/>
  <c r="M4" i="8"/>
  <c r="M5" i="8"/>
  <c r="M6" i="8"/>
  <c r="M7" i="8"/>
  <c r="M8" i="8"/>
  <c r="M9" i="8"/>
  <c r="M10" i="8"/>
  <c r="M12" i="8"/>
  <c r="M13" i="8"/>
  <c r="M14" i="8"/>
  <c r="M15" i="8"/>
  <c r="M16" i="8"/>
  <c r="M17" i="8"/>
  <c r="M18" i="8"/>
  <c r="M19" i="8"/>
  <c r="K4" i="7"/>
  <c r="N4" i="7"/>
  <c r="K5" i="7"/>
  <c r="N5" i="7"/>
  <c r="K6" i="7"/>
  <c r="N6" i="7"/>
  <c r="K7" i="7"/>
  <c r="N7" i="7"/>
  <c r="K8" i="7"/>
  <c r="N8" i="7"/>
  <c r="K9" i="7"/>
  <c r="N9" i="7"/>
  <c r="K10" i="7"/>
  <c r="N10" i="7"/>
  <c r="K12" i="7"/>
  <c r="N12" i="7"/>
  <c r="K13" i="7"/>
  <c r="N13" i="7"/>
  <c r="K14" i="7"/>
  <c r="N14" i="7"/>
  <c r="K15" i="7"/>
  <c r="N15" i="7"/>
  <c r="K16" i="7"/>
  <c r="N16" i="7"/>
  <c r="K17" i="7"/>
  <c r="N17" i="7"/>
  <c r="K18" i="7"/>
  <c r="N18" i="7"/>
  <c r="N19" i="7"/>
  <c r="M4" i="7"/>
  <c r="M5" i="7"/>
  <c r="M6" i="7"/>
  <c r="M7" i="7"/>
  <c r="M8" i="7"/>
  <c r="M9" i="7"/>
  <c r="M10" i="7"/>
  <c r="M12" i="7"/>
  <c r="M13" i="7"/>
  <c r="M14" i="7"/>
  <c r="M15" i="7"/>
  <c r="M16" i="7"/>
  <c r="M17" i="7"/>
  <c r="M18" i="7"/>
  <c r="M19" i="7"/>
  <c r="K4" i="6"/>
  <c r="N4" i="6"/>
  <c r="K5" i="6"/>
  <c r="N5" i="6"/>
  <c r="K6" i="6"/>
  <c r="N6" i="6"/>
  <c r="K7" i="6"/>
  <c r="N7" i="6"/>
  <c r="K8" i="6"/>
  <c r="N8" i="6"/>
  <c r="K9" i="6"/>
  <c r="N9" i="6"/>
  <c r="K10" i="6"/>
  <c r="N10" i="6"/>
  <c r="K12" i="6"/>
  <c r="N12" i="6"/>
  <c r="K13" i="6"/>
  <c r="N13" i="6"/>
  <c r="K14" i="6"/>
  <c r="N14" i="6"/>
  <c r="K15" i="6"/>
  <c r="N15" i="6"/>
  <c r="K16" i="6"/>
  <c r="N16" i="6"/>
  <c r="K17" i="6"/>
  <c r="N17" i="6"/>
  <c r="K18" i="6"/>
  <c r="N18" i="6"/>
  <c r="N19" i="6"/>
  <c r="M4" i="6"/>
  <c r="M5" i="6"/>
  <c r="M6" i="6"/>
  <c r="M7" i="6"/>
  <c r="M8" i="6"/>
  <c r="M9" i="6"/>
  <c r="M10" i="6"/>
  <c r="M12" i="6"/>
  <c r="M13" i="6"/>
  <c r="M14" i="6"/>
  <c r="M15" i="6"/>
  <c r="M16" i="6"/>
  <c r="M17" i="6"/>
  <c r="M18" i="6"/>
  <c r="M19" i="6"/>
  <c r="K4" i="5"/>
  <c r="N4" i="5"/>
  <c r="K5" i="5"/>
  <c r="N5" i="5"/>
  <c r="K6" i="5"/>
  <c r="N6" i="5"/>
  <c r="K7" i="5"/>
  <c r="N7" i="5"/>
  <c r="K8" i="5"/>
  <c r="N8" i="5"/>
  <c r="K9" i="5"/>
  <c r="N9" i="5"/>
  <c r="K10" i="5"/>
  <c r="N10" i="5"/>
  <c r="K12" i="5"/>
  <c r="N12" i="5"/>
  <c r="K13" i="5"/>
  <c r="N13" i="5"/>
  <c r="K14" i="5"/>
  <c r="N14" i="5"/>
  <c r="K15" i="5"/>
  <c r="N15" i="5"/>
  <c r="K16" i="5"/>
  <c r="N16" i="5"/>
  <c r="K17" i="5"/>
  <c r="N17" i="5"/>
  <c r="K18" i="5"/>
  <c r="N18" i="5"/>
  <c r="N19" i="5"/>
  <c r="M4" i="5"/>
  <c r="M5" i="5"/>
  <c r="M6" i="5"/>
  <c r="M7" i="5"/>
  <c r="M8" i="5"/>
  <c r="M9" i="5"/>
  <c r="M10" i="5"/>
  <c r="M12" i="5"/>
  <c r="M13" i="5"/>
  <c r="M14" i="5"/>
  <c r="M15" i="5"/>
  <c r="M16" i="5"/>
  <c r="M17" i="5"/>
  <c r="M18" i="5"/>
  <c r="M19" i="5"/>
  <c r="K4" i="4"/>
  <c r="N4" i="4"/>
  <c r="K5" i="4"/>
  <c r="N5" i="4"/>
  <c r="K6" i="4"/>
  <c r="N6" i="4"/>
  <c r="K7" i="4"/>
  <c r="N7" i="4"/>
  <c r="K8" i="4"/>
  <c r="N8" i="4"/>
  <c r="K9" i="4"/>
  <c r="N9" i="4"/>
  <c r="K10" i="4"/>
  <c r="N10" i="4"/>
  <c r="K12" i="4"/>
  <c r="N12" i="4"/>
  <c r="K13" i="4"/>
  <c r="N13" i="4"/>
  <c r="K14" i="4"/>
  <c r="N14" i="4"/>
  <c r="K15" i="4"/>
  <c r="N15" i="4"/>
  <c r="K16" i="4"/>
  <c r="N16" i="4"/>
  <c r="K17" i="4"/>
  <c r="N17" i="4"/>
  <c r="K18" i="4"/>
  <c r="N18" i="4"/>
  <c r="N19" i="4"/>
  <c r="M4" i="4"/>
  <c r="M5" i="4"/>
  <c r="M6" i="4"/>
  <c r="M7" i="4"/>
  <c r="M8" i="4"/>
  <c r="M9" i="4"/>
  <c r="M10" i="4"/>
  <c r="M12" i="4"/>
  <c r="M13" i="4"/>
  <c r="M14" i="4"/>
  <c r="M15" i="4"/>
  <c r="M16" i="4"/>
  <c r="M17" i="4"/>
  <c r="M18" i="4"/>
  <c r="M19" i="4"/>
  <c r="K4" i="3"/>
  <c r="N4" i="3"/>
  <c r="K5" i="3"/>
  <c r="N5" i="3"/>
  <c r="K6" i="3"/>
  <c r="N6" i="3"/>
  <c r="K7" i="3"/>
  <c r="N7" i="3"/>
  <c r="K8" i="3"/>
  <c r="N8" i="3"/>
  <c r="K9" i="3"/>
  <c r="N9" i="3"/>
  <c r="K10" i="3"/>
  <c r="N10" i="3"/>
  <c r="K12" i="3"/>
  <c r="N12" i="3"/>
  <c r="K13" i="3"/>
  <c r="N13" i="3"/>
  <c r="K14" i="3"/>
  <c r="N14" i="3"/>
  <c r="K15" i="3"/>
  <c r="N15" i="3"/>
  <c r="K16" i="3"/>
  <c r="N16" i="3"/>
  <c r="K17" i="3"/>
  <c r="N17" i="3"/>
  <c r="K18" i="3"/>
  <c r="N18" i="3"/>
  <c r="N19" i="3"/>
  <c r="M4" i="3"/>
  <c r="M5" i="3"/>
  <c r="M6" i="3"/>
  <c r="M7" i="3"/>
  <c r="M8" i="3"/>
  <c r="M9" i="3"/>
  <c r="M10" i="3"/>
  <c r="M12" i="3"/>
  <c r="M13" i="3"/>
  <c r="M14" i="3"/>
  <c r="M15" i="3"/>
  <c r="M16" i="3"/>
  <c r="M17" i="3"/>
  <c r="M18" i="3"/>
  <c r="M19" i="3"/>
  <c r="K4" i="2"/>
  <c r="N4" i="2"/>
  <c r="K5" i="2"/>
  <c r="N5" i="2"/>
  <c r="K6" i="2"/>
  <c r="N6" i="2"/>
  <c r="K7" i="2"/>
  <c r="N7" i="2"/>
  <c r="K8" i="2"/>
  <c r="N8" i="2"/>
  <c r="K9" i="2"/>
  <c r="N9" i="2"/>
  <c r="K10" i="2"/>
  <c r="N10" i="2"/>
  <c r="K12" i="2"/>
  <c r="N12" i="2"/>
  <c r="K13" i="2"/>
  <c r="N13" i="2"/>
  <c r="K14" i="2"/>
  <c r="N14" i="2"/>
  <c r="K15" i="2"/>
  <c r="N15" i="2"/>
  <c r="K16" i="2"/>
  <c r="N16" i="2"/>
  <c r="K17" i="2"/>
  <c r="N17" i="2"/>
  <c r="K18" i="2"/>
  <c r="N18" i="2"/>
  <c r="N19" i="2"/>
  <c r="M4" i="2"/>
  <c r="M5" i="2"/>
  <c r="M6" i="2"/>
  <c r="M7" i="2"/>
  <c r="M8" i="2"/>
  <c r="M9" i="2"/>
  <c r="M10" i="2"/>
  <c r="M12" i="2"/>
  <c r="M13" i="2"/>
  <c r="M14" i="2"/>
  <c r="M15" i="2"/>
  <c r="M16" i="2"/>
  <c r="M17" i="2"/>
  <c r="M18" i="2"/>
  <c r="M19" i="2"/>
  <c r="N19" i="1"/>
  <c r="M19" i="1"/>
  <c r="K4" i="1"/>
  <c r="M4" i="1"/>
  <c r="N4" i="1"/>
  <c r="K5" i="1"/>
  <c r="N5" i="1"/>
  <c r="M5" i="1"/>
  <c r="K6" i="1"/>
  <c r="N6" i="1"/>
  <c r="M6" i="1"/>
  <c r="K7" i="1"/>
  <c r="M7" i="1"/>
  <c r="N7" i="1"/>
  <c r="K8" i="1"/>
  <c r="M8" i="1"/>
  <c r="N8" i="1"/>
  <c r="K9" i="1"/>
  <c r="N9" i="1"/>
  <c r="M9" i="1"/>
  <c r="K10" i="1"/>
  <c r="N10" i="1"/>
  <c r="M10" i="1"/>
  <c r="K12" i="1"/>
  <c r="M12" i="1"/>
  <c r="N12" i="1"/>
  <c r="K13" i="1"/>
  <c r="M13" i="1"/>
  <c r="N13" i="1"/>
  <c r="K14" i="1"/>
  <c r="N14" i="1"/>
  <c r="M14" i="1"/>
  <c r="K15" i="1"/>
  <c r="N15" i="1"/>
  <c r="M15" i="1"/>
  <c r="K16" i="1"/>
  <c r="M16" i="1"/>
  <c r="N16" i="1"/>
  <c r="K17" i="1"/>
  <c r="M17" i="1"/>
  <c r="N17" i="1"/>
  <c r="K18" i="1"/>
  <c r="N18" i="1"/>
  <c r="M18" i="1"/>
</calcChain>
</file>

<file path=xl/sharedStrings.xml><?xml version="1.0" encoding="utf-8"?>
<sst xmlns="http://schemas.openxmlformats.org/spreadsheetml/2006/main" count="1236" uniqueCount="68">
  <si>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</si>
  <si>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</si>
  <si>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</si>
  <si>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</si>
  <si>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</si>
  <si>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</si>
  <si>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</si>
  <si>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</si>
  <si>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RED</t>
  </si>
  <si>
    <t>Initial Score</t>
  </si>
  <si>
    <t>Target Score</t>
  </si>
  <si>
    <t>Final Score</t>
  </si>
  <si>
    <t>8/8.</t>
  </si>
  <si>
    <t>Initial % Score</t>
  </si>
  <si>
    <t>Final % Score</t>
  </si>
  <si>
    <t>Inside Cut</t>
  </si>
  <si>
    <t>Outside Cut</t>
  </si>
  <si>
    <t>Matthews</t>
  </si>
  <si>
    <t>Ronaldinho</t>
  </si>
  <si>
    <t>Slap Cut</t>
  </si>
  <si>
    <t>Cruyff (hook pivot)</t>
  </si>
  <si>
    <t>Cruyff Step Over</t>
  </si>
  <si>
    <t>Outside of the foot dribble</t>
  </si>
  <si>
    <t>Sole Rolls</t>
  </si>
  <si>
    <t>Shimmy Step Over</t>
  </si>
  <si>
    <t>Fakes and Feints</t>
  </si>
  <si>
    <t>Drag Back Cruyff</t>
  </si>
  <si>
    <t>Shimmy</t>
  </si>
  <si>
    <t>Step over</t>
  </si>
  <si>
    <t>Chop Cruyff</t>
  </si>
  <si>
    <t>22/22</t>
  </si>
  <si>
    <t>18/18</t>
  </si>
  <si>
    <t>6/6.</t>
  </si>
  <si>
    <t>0-90 degrees</t>
  </si>
  <si>
    <t>LEVEL 1 MOVES 1V1</t>
  </si>
  <si>
    <t>Percentage Score</t>
  </si>
  <si>
    <t>PLAYER</t>
  </si>
  <si>
    <t>LEVEL</t>
  </si>
  <si>
    <t>INITIAL</t>
  </si>
  <si>
    <t>FINAL</t>
  </si>
  <si>
    <t>Allison Haefner</t>
  </si>
  <si>
    <t>Allanah Blye</t>
  </si>
  <si>
    <t>Angelena Lopez</t>
  </si>
  <si>
    <t>Avery Plourde</t>
  </si>
  <si>
    <t>Braelyn Webb</t>
  </si>
  <si>
    <t>Brooks Hallman</t>
  </si>
  <si>
    <t>Cameron Owen</t>
  </si>
  <si>
    <t>Claire McKinley</t>
  </si>
  <si>
    <t>Cole Marlar</t>
  </si>
  <si>
    <t>Crosby Reed</t>
  </si>
  <si>
    <t>Daniel Guthrie</t>
  </si>
  <si>
    <t>Ella Wilson</t>
  </si>
  <si>
    <t>Ellison Gower</t>
  </si>
  <si>
    <t>Emme Patat</t>
  </si>
  <si>
    <t>Hailley Jackson</t>
  </si>
  <si>
    <t>Isabella Bilott</t>
  </si>
  <si>
    <t>Jack Smith</t>
  </si>
  <si>
    <t>Jade Thake</t>
  </si>
  <si>
    <t>Jenna Zuchowski</t>
  </si>
  <si>
    <t>Jillian Witbeck</t>
  </si>
  <si>
    <t>Justin Dogan</t>
  </si>
  <si>
    <t>Kosta Gandis</t>
  </si>
  <si>
    <t>Lizzie Armstrong</t>
  </si>
  <si>
    <t>Logan Survance</t>
  </si>
  <si>
    <t>Maddie Trelinski</t>
  </si>
  <si>
    <t>Michael Mayo</t>
  </si>
  <si>
    <t>Nicholas Sweet</t>
  </si>
  <si>
    <t>Wesley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</si>
</sst>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rgb="FF00B05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b/>
      <u/>
      <sz val="1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/>
    <xf numFmtId="0" fontId="9" fillId="0" borderId="0" xfId="0" applyFont="1" applyAlignment="1"/>
    <xf numFmtId="16" fontId="6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theme" Target="theme/theme1.xml"/><Relationship Id="rId31" Type="http://schemas.openxmlformats.org/officeDocument/2006/relationships/styles" Target="styles.xml"/><Relationship Id="rId32" Type="http://schemas.openxmlformats.org/officeDocument/2006/relationships/sharedStrings" Target="sharedStrings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D7" sqref="A2:D7"/>
    </sheetView>
  </sheetViews>
  <sheetFormatPr baseColWidth="10" defaultRowHeight="15" x14ac:dyDescent="0.2"/>
  <cols>
    <col min="1" max="1" width="21.5" customWidth="1"/>
  </cols>
  <sheetData>
    <row r="1" spans="1:4" x14ac:dyDescent="0.2">
      <c r="A1" t="s">
        <v>36</v>
      </c>
      <c r="B1" t="s">
        <v>37</v>
      </c>
      <c r="C1" t="s">
        <v>38</v>
      </c>
      <c r="D1" t="s">
        <v>39</v>
      </c>
    </row>
    <row r="2" spans="1:4" x14ac:dyDescent="0.2">
      <c r="A2" t="s">
        <v>43</v>
      </c>
      <c r="B2">
        <v>1.1000000000000001</v>
      </c>
      <c r="C2">
        <v>91</v>
      </c>
    </row>
    <row r="3" spans="1:4" x14ac:dyDescent="0.2">
      <c r="A3" t="s">
        <v>56</v>
      </c>
      <c r="B3">
        <v>1</v>
      </c>
      <c r="C3">
        <v>89</v>
      </c>
    </row>
    <row r="4" spans="1:4" x14ac:dyDescent="0.2">
      <c r="A4" t="s">
        <v>63</v>
      </c>
      <c r="B4">
        <v>1</v>
      </c>
      <c r="C4">
        <v>86</v>
      </c>
    </row>
    <row r="5" spans="1:4" x14ac:dyDescent="0.2">
      <c r="A5" t="s">
        <v>57</v>
      </c>
      <c r="B5">
        <v>1</v>
      </c>
      <c r="C5">
        <v>84</v>
      </c>
    </row>
    <row r="6" spans="1:4" x14ac:dyDescent="0.2">
      <c r="A6" t="s">
        <v>64</v>
      </c>
      <c r="B6">
        <v>1</v>
      </c>
      <c r="C6">
        <v>84</v>
      </c>
    </row>
    <row r="7" spans="1:4" x14ac:dyDescent="0.2">
      <c r="A7" t="s">
        <v>49</v>
      </c>
      <c r="B7">
        <v>1</v>
      </c>
      <c r="C7">
        <v>80</v>
      </c>
    </row>
    <row r="8" spans="1:4" x14ac:dyDescent="0.2">
      <c r="A8" t="s">
        <v>42</v>
      </c>
      <c r="B8">
        <v>1</v>
      </c>
      <c r="C8">
        <v>72</v>
      </c>
    </row>
    <row r="9" spans="1:4" x14ac:dyDescent="0.2">
      <c r="A9" t="s">
        <v>67</v>
      </c>
      <c r="B9">
        <v>1</v>
      </c>
      <c r="C9">
        <v>66</v>
      </c>
    </row>
    <row r="10" spans="1:4" x14ac:dyDescent="0.2">
      <c r="A10" t="s">
        <v>50</v>
      </c>
      <c r="B10">
        <v>1</v>
      </c>
      <c r="C10">
        <v>48</v>
      </c>
    </row>
    <row r="11" spans="1:4" x14ac:dyDescent="0.2">
      <c r="A11" t="s">
        <v>40</v>
      </c>
      <c r="B11">
        <v>1</v>
      </c>
    </row>
    <row r="12" spans="1:4" x14ac:dyDescent="0.2">
      <c r="A12" t="s">
        <v>41</v>
      </c>
      <c r="B12">
        <v>1</v>
      </c>
    </row>
    <row r="13" spans="1:4" x14ac:dyDescent="0.2">
      <c r="A13" t="s">
        <v>44</v>
      </c>
      <c r="B13">
        <v>1</v>
      </c>
    </row>
    <row r="14" spans="1:4" x14ac:dyDescent="0.2">
      <c r="A14" t="s">
        <v>45</v>
      </c>
      <c r="B14">
        <v>1</v>
      </c>
    </row>
    <row r="15" spans="1:4" x14ac:dyDescent="0.2">
      <c r="A15" t="s">
        <v>46</v>
      </c>
      <c r="B15">
        <v>1</v>
      </c>
    </row>
    <row r="16" spans="1:4" x14ac:dyDescent="0.2">
      <c r="A16" t="s">
        <v>47</v>
      </c>
      <c r="B16">
        <v>1</v>
      </c>
    </row>
    <row r="17" spans="1:2" x14ac:dyDescent="0.2">
      <c r="A17" t="s">
        <v>48</v>
      </c>
      <c r="B17">
        <v>1</v>
      </c>
    </row>
    <row r="18" spans="1:2" x14ac:dyDescent="0.2">
      <c r="A18" t="s">
        <v>51</v>
      </c>
      <c r="B18">
        <v>1</v>
      </c>
    </row>
    <row r="19" spans="1:2" x14ac:dyDescent="0.2">
      <c r="A19" t="s">
        <v>52</v>
      </c>
      <c r="B19">
        <v>1</v>
      </c>
    </row>
    <row r="20" spans="1:2" x14ac:dyDescent="0.2">
      <c r="A20" t="s">
        <v>53</v>
      </c>
      <c r="B20">
        <v>1</v>
      </c>
    </row>
    <row r="21" spans="1:2" x14ac:dyDescent="0.2">
      <c r="A21" t="s">
        <v>54</v>
      </c>
      <c r="B21">
        <v>1</v>
      </c>
    </row>
    <row r="22" spans="1:2" x14ac:dyDescent="0.2">
      <c r="A22" t="s">
        <v>55</v>
      </c>
      <c r="B22">
        <v>1</v>
      </c>
    </row>
    <row r="23" spans="1:2" x14ac:dyDescent="0.2">
      <c r="A23" t="s">
        <v>58</v>
      </c>
      <c r="B23">
        <v>1</v>
      </c>
    </row>
    <row r="24" spans="1:2" x14ac:dyDescent="0.2">
      <c r="A24" t="s">
        <v>59</v>
      </c>
      <c r="B24">
        <v>1</v>
      </c>
    </row>
    <row r="25" spans="1:2" x14ac:dyDescent="0.2">
      <c r="A25" t="s">
        <v>60</v>
      </c>
      <c r="B25">
        <v>1</v>
      </c>
    </row>
    <row r="26" spans="1:2" x14ac:dyDescent="0.2">
      <c r="A26" t="s">
        <v>61</v>
      </c>
      <c r="B26">
        <v>1</v>
      </c>
    </row>
    <row r="27" spans="1:2" x14ac:dyDescent="0.2">
      <c r="A27" t="s">
        <v>62</v>
      </c>
      <c r="B27">
        <v>1</v>
      </c>
    </row>
    <row r="28" spans="1:2" x14ac:dyDescent="0.2">
      <c r="A28" t="s">
        <v>65</v>
      </c>
      <c r="B28">
        <v>1</v>
      </c>
    </row>
    <row r="29" spans="1:2" x14ac:dyDescent="0.2">
      <c r="A29" t="s">
        <v>66</v>
      </c>
      <c r="B29">
        <v>1</v>
      </c>
    </row>
  </sheetData>
  <sortState ref="A2:D29">
    <sortCondition descending="1" ref="C2:C29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K11" sqref="K11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38</v>
      </c>
      <c r="K4">
        <f>LARGE(B4:J4,1)</f>
        <v>38</v>
      </c>
      <c r="L4" s="7">
        <v>41</v>
      </c>
      <c r="M4">
        <f>IMDIV(B4,41)*100</f>
        <v>92.682926829268297</v>
      </c>
      <c r="N4">
        <f>IMDIV(K4,41)*100</f>
        <v>92.682926829268297</v>
      </c>
    </row>
    <row r="5" spans="1:14" x14ac:dyDescent="0.2">
      <c r="A5" s="7" t="s">
        <v>23</v>
      </c>
      <c r="B5" s="8">
        <v>26</v>
      </c>
      <c r="K5">
        <f>LARGE(B5:J5,1)</f>
        <v>26</v>
      </c>
      <c r="L5" s="7">
        <v>33</v>
      </c>
      <c r="M5">
        <f>IMDIV(B5,L5)*100</f>
        <v>78.787878787878796</v>
      </c>
      <c r="N5">
        <f>IMDIV(K5,L5)*100</f>
        <v>78.787878787878796</v>
      </c>
    </row>
    <row r="6" spans="1:14" x14ac:dyDescent="0.2">
      <c r="A6" s="7" t="s">
        <v>15</v>
      </c>
      <c r="B6" s="8">
        <v>13</v>
      </c>
      <c r="K6">
        <f t="shared" ref="K6:K17" si="0">LARGE(B6:J6,1)</f>
        <v>13</v>
      </c>
      <c r="L6" s="7">
        <v>15</v>
      </c>
      <c r="M6">
        <f>IMDIV(B6,L6)*100</f>
        <v>86.6666666666667</v>
      </c>
      <c r="N6">
        <f>IMDIV(K6,L6)*100</f>
        <v>86.6666666666667</v>
      </c>
    </row>
    <row r="7" spans="1:14" x14ac:dyDescent="0.2">
      <c r="A7" s="7" t="s">
        <v>16</v>
      </c>
      <c r="B7" s="8">
        <v>11</v>
      </c>
      <c r="K7">
        <f t="shared" si="0"/>
        <v>11</v>
      </c>
      <c r="L7" s="7">
        <v>13</v>
      </c>
      <c r="M7">
        <f>IMDIV(B7,L7)*100</f>
        <v>84.615384615384599</v>
      </c>
      <c r="N7">
        <f>IMDIV(K7,L7)*100</f>
        <v>84.615384615384599</v>
      </c>
    </row>
    <row r="8" spans="1:14" x14ac:dyDescent="0.2">
      <c r="A8" s="7" t="s">
        <v>17</v>
      </c>
      <c r="B8" s="8">
        <v>17</v>
      </c>
      <c r="K8">
        <f t="shared" si="0"/>
        <v>17</v>
      </c>
      <c r="L8" s="7" t="s">
        <v>30</v>
      </c>
      <c r="M8">
        <f>IMDIV(B8,22)*100</f>
        <v>77.272727272727309</v>
      </c>
      <c r="N8">
        <f>IMDIV(K8,22)*100</f>
        <v>77.272727272727309</v>
      </c>
    </row>
    <row r="9" spans="1:14" x14ac:dyDescent="0.2">
      <c r="A9" s="7" t="s">
        <v>18</v>
      </c>
      <c r="B9" s="8">
        <v>8</v>
      </c>
      <c r="K9">
        <f t="shared" si="0"/>
        <v>8</v>
      </c>
      <c r="L9" s="7">
        <v>8</v>
      </c>
      <c r="M9">
        <f>IMDIV(B9,L9)*100</f>
        <v>100</v>
      </c>
      <c r="N9">
        <f>IMDIV(K9,L9)*100</f>
        <v>100</v>
      </c>
    </row>
    <row r="10" spans="1:14" x14ac:dyDescent="0.2">
      <c r="A10" s="7" t="s">
        <v>19</v>
      </c>
      <c r="B10" s="8">
        <v>12</v>
      </c>
      <c r="K10">
        <f>LARGE(B10:J10,1)</f>
        <v>12</v>
      </c>
      <c r="L10" s="7" t="s">
        <v>31</v>
      </c>
      <c r="M10">
        <f>IMDIV(B10,18)*100</f>
        <v>66.6666666666667</v>
      </c>
      <c r="N10">
        <f>IMDIV(K10,18)*100</f>
        <v>66.6666666666667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13</v>
      </c>
      <c r="K12">
        <f>LARGE(B12:J12,1)</f>
        <v>13</v>
      </c>
      <c r="L12" s="7">
        <v>12</v>
      </c>
      <c r="M12">
        <f>IMDIV(B12,34)*100</f>
        <v>38.235294117647101</v>
      </c>
      <c r="N12">
        <f>IMDIV(K12,34)*100</f>
        <v>38.235294117647101</v>
      </c>
    </row>
    <row r="13" spans="1:14" x14ac:dyDescent="0.2">
      <c r="A13" s="7" t="s">
        <v>20</v>
      </c>
      <c r="B13" s="8">
        <v>9</v>
      </c>
      <c r="K13">
        <f t="shared" si="0"/>
        <v>9</v>
      </c>
      <c r="L13" s="7">
        <v>9</v>
      </c>
      <c r="M13">
        <f>IMDIV(B13,L13)*100</f>
        <v>100</v>
      </c>
      <c r="N13">
        <f>IMDIV(K13,L13)*100</f>
        <v>100</v>
      </c>
    </row>
    <row r="14" spans="1:14" x14ac:dyDescent="0.2">
      <c r="A14" s="7" t="s">
        <v>29</v>
      </c>
      <c r="B14" s="8">
        <v>6.5</v>
      </c>
      <c r="K14">
        <f t="shared" si="0"/>
        <v>6.5</v>
      </c>
      <c r="L14" s="7">
        <v>9</v>
      </c>
      <c r="M14">
        <f>IMDIV(B14,L14)*100</f>
        <v>72.2222222222222</v>
      </c>
      <c r="N14">
        <f>IMDIV(K14,L14)*100</f>
        <v>72.2222222222222</v>
      </c>
    </row>
    <row r="15" spans="1:14" x14ac:dyDescent="0.2">
      <c r="A15" s="7" t="s">
        <v>26</v>
      </c>
      <c r="B15" s="8">
        <v>7</v>
      </c>
      <c r="K15">
        <f t="shared" si="0"/>
        <v>7</v>
      </c>
      <c r="L15" s="7">
        <v>10</v>
      </c>
      <c r="M15">
        <f>IMDIV(B15,L15)*100</f>
        <v>70</v>
      </c>
      <c r="N15">
        <f t="shared" ref="N15:N17" si="1">IMDIV(K15,L15)*100</f>
        <v>70</v>
      </c>
    </row>
    <row r="16" spans="1:14" x14ac:dyDescent="0.2">
      <c r="A16" s="7" t="s">
        <v>21</v>
      </c>
      <c r="B16" s="8">
        <v>7</v>
      </c>
      <c r="K16">
        <f t="shared" si="0"/>
        <v>7</v>
      </c>
      <c r="L16" s="14" t="s">
        <v>12</v>
      </c>
      <c r="M16">
        <f>IMDIV(B16,8)*100</f>
        <v>87.5</v>
      </c>
      <c r="N16">
        <f>IMDIV(K16,8)*100</f>
        <v>87.5</v>
      </c>
    </row>
    <row r="17" spans="1:14" x14ac:dyDescent="0.2">
      <c r="A17" s="7" t="s">
        <v>27</v>
      </c>
      <c r="B17" s="8">
        <v>9</v>
      </c>
      <c r="K17">
        <f t="shared" si="0"/>
        <v>9</v>
      </c>
      <c r="L17" s="7">
        <v>11</v>
      </c>
      <c r="M17">
        <f>IMDIV(B17,L17)*100</f>
        <v>81.818181818181799</v>
      </c>
      <c r="N17">
        <f t="shared" si="1"/>
        <v>81.818181818181799</v>
      </c>
    </row>
    <row r="18" spans="1:14" x14ac:dyDescent="0.2">
      <c r="A18" s="7" t="s">
        <v>24</v>
      </c>
      <c r="B18" s="8">
        <v>5.5</v>
      </c>
      <c r="K18">
        <f>LARGE(B18:J18,1)</f>
        <v>5.5</v>
      </c>
      <c r="L18" s="7" t="s">
        <v>32</v>
      </c>
      <c r="M18">
        <f>IMDIV(B18,6)*100</f>
        <v>91.6666666666667</v>
      </c>
      <c r="N18">
        <f>IMDIV(K18,6)*100</f>
        <v>91.6666666666667</v>
      </c>
    </row>
    <row r="19" spans="1:14" x14ac:dyDescent="0.2">
      <c r="A19" s="7" t="s">
        <v>35</v>
      </c>
      <c r="B19" s="13"/>
      <c r="L19" s="3"/>
      <c r="M19">
        <f>AVERAGE(M4:M18)</f>
        <v>80.58104397595072</v>
      </c>
      <c r="N19">
        <f>AVERAGE(N4:N18)</f>
        <v>80.58104397595072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20</v>
      </c>
      <c r="K4">
        <f>LARGE(B4:J4,1)</f>
        <v>20</v>
      </c>
      <c r="L4" s="7">
        <v>41</v>
      </c>
      <c r="M4">
        <f>IMDIV(B4,41)*100</f>
        <v>48.780487804878</v>
      </c>
      <c r="N4">
        <f>IMDIV(K4,41)*100</f>
        <v>48.780487804878</v>
      </c>
    </row>
    <row r="5" spans="1:14" x14ac:dyDescent="0.2">
      <c r="A5" s="7" t="s">
        <v>23</v>
      </c>
      <c r="B5" s="8">
        <v>30</v>
      </c>
      <c r="K5">
        <f>LARGE(B5:J5,1)</f>
        <v>30</v>
      </c>
      <c r="L5" s="7">
        <v>33</v>
      </c>
      <c r="M5">
        <f>IMDIV(B5,L5)*100</f>
        <v>90.909090909090892</v>
      </c>
      <c r="N5">
        <f>IMDIV(K5,L5)*100</f>
        <v>90.909090909090892</v>
      </c>
    </row>
    <row r="6" spans="1:14" x14ac:dyDescent="0.2">
      <c r="A6" s="7" t="s">
        <v>15</v>
      </c>
      <c r="B6" s="8">
        <v>6</v>
      </c>
      <c r="K6">
        <f t="shared" ref="K6:K18" si="0">LARGE(B6:J6,1)</f>
        <v>6</v>
      </c>
      <c r="L6" s="7">
        <v>15</v>
      </c>
      <c r="M6">
        <f>IMDIV(B6,L6)*100</f>
        <v>40</v>
      </c>
      <c r="N6">
        <f>IMDIV(K6,L6)*100</f>
        <v>40</v>
      </c>
    </row>
    <row r="7" spans="1:14" x14ac:dyDescent="0.2">
      <c r="A7" s="7" t="s">
        <v>16</v>
      </c>
      <c r="B7" s="8">
        <v>6</v>
      </c>
      <c r="K7">
        <f t="shared" si="0"/>
        <v>6</v>
      </c>
      <c r="L7" s="7">
        <v>13</v>
      </c>
      <c r="M7">
        <f>IMDIV(B7,L7)*100</f>
        <v>46.153846153846203</v>
      </c>
      <c r="N7">
        <f>IMDIV(K7,L7)*100</f>
        <v>46.153846153846203</v>
      </c>
    </row>
    <row r="8" spans="1:14" x14ac:dyDescent="0.2">
      <c r="A8" s="7" t="s">
        <v>17</v>
      </c>
      <c r="B8" s="8">
        <v>11.5</v>
      </c>
      <c r="K8">
        <f t="shared" si="0"/>
        <v>11.5</v>
      </c>
      <c r="L8" s="7" t="s">
        <v>30</v>
      </c>
      <c r="M8">
        <f>IMDIV(B8,22)*100</f>
        <v>52.272727272727302</v>
      </c>
      <c r="N8">
        <f>IMDIV(K8,22)*100</f>
        <v>52.272727272727302</v>
      </c>
    </row>
    <row r="9" spans="1:14" x14ac:dyDescent="0.2">
      <c r="A9" s="7" t="s">
        <v>18</v>
      </c>
      <c r="B9" s="8">
        <v>4</v>
      </c>
      <c r="K9">
        <f t="shared" si="0"/>
        <v>4</v>
      </c>
      <c r="L9" s="7">
        <v>8</v>
      </c>
      <c r="M9">
        <f>IMDIV(B9,L9)*100</f>
        <v>50</v>
      </c>
      <c r="N9">
        <f>IMDIV(K9,L9)*100</f>
        <v>50</v>
      </c>
    </row>
    <row r="10" spans="1:14" x14ac:dyDescent="0.2">
      <c r="A10" s="7" t="s">
        <v>19</v>
      </c>
      <c r="B10" s="8">
        <v>1</v>
      </c>
      <c r="K10">
        <f>LARGE(B10:J10,1)</f>
        <v>1</v>
      </c>
      <c r="L10" s="7" t="s">
        <v>31</v>
      </c>
      <c r="M10">
        <f>IMDIV(B10,18)*100</f>
        <v>5.5555555555555598</v>
      </c>
      <c r="N10">
        <f>IMDIV(K10,18)*100</f>
        <v>5.5555555555555598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2</v>
      </c>
      <c r="K12">
        <f>LARGE(B12:J12,1)</f>
        <v>2</v>
      </c>
      <c r="L12" s="7">
        <v>12</v>
      </c>
      <c r="M12">
        <f>IMDIV(B12,34)*100</f>
        <v>5.8823529411764701</v>
      </c>
      <c r="N12">
        <f>IMDIV(K12,34)*100</f>
        <v>5.8823529411764701</v>
      </c>
    </row>
    <row r="13" spans="1:14" x14ac:dyDescent="0.2">
      <c r="A13" s="7" t="s">
        <v>20</v>
      </c>
      <c r="B13" s="8">
        <v>4</v>
      </c>
      <c r="K13">
        <f t="shared" si="0"/>
        <v>4</v>
      </c>
      <c r="L13" s="7">
        <v>9</v>
      </c>
      <c r="M13">
        <f>IMDIV(B13,L13)*100</f>
        <v>44.4444444444444</v>
      </c>
      <c r="N13">
        <f>IMDIV(K13,L13)*100</f>
        <v>44.4444444444444</v>
      </c>
    </row>
    <row r="14" spans="1:14" x14ac:dyDescent="0.2">
      <c r="A14" s="7" t="s">
        <v>29</v>
      </c>
      <c r="B14" s="8">
        <v>4</v>
      </c>
      <c r="K14">
        <f t="shared" si="0"/>
        <v>4</v>
      </c>
      <c r="L14" s="7">
        <v>9</v>
      </c>
      <c r="M14">
        <f t="shared" ref="M14:M17" si="1">IMDIV(B14,L14)*100</f>
        <v>44.4444444444444</v>
      </c>
      <c r="N14">
        <f>IMDIV(K14,L14)*100</f>
        <v>44.4444444444444</v>
      </c>
    </row>
    <row r="15" spans="1:14" x14ac:dyDescent="0.2">
      <c r="A15" s="7" t="s">
        <v>26</v>
      </c>
      <c r="B15" s="8">
        <v>6</v>
      </c>
      <c r="K15">
        <f t="shared" si="0"/>
        <v>6</v>
      </c>
      <c r="L15" s="7">
        <v>10</v>
      </c>
      <c r="M15">
        <f t="shared" si="1"/>
        <v>60</v>
      </c>
      <c r="N15">
        <f t="shared" ref="N15:N17" si="2">IMDIV(K15,L15)*100</f>
        <v>60</v>
      </c>
    </row>
    <row r="16" spans="1:14" x14ac:dyDescent="0.2">
      <c r="A16" s="7" t="s">
        <v>21</v>
      </c>
      <c r="B16" s="8">
        <v>2.5</v>
      </c>
      <c r="K16">
        <f t="shared" si="0"/>
        <v>2.5</v>
      </c>
      <c r="L16" s="14" t="s">
        <v>12</v>
      </c>
      <c r="M16">
        <f>IMDIV(B16,8)*100</f>
        <v>31.25</v>
      </c>
      <c r="N16">
        <f>IMDIV(K16,8)*100</f>
        <v>31.25</v>
      </c>
    </row>
    <row r="17" spans="1:14" x14ac:dyDescent="0.2">
      <c r="A17" s="7" t="s">
        <v>27</v>
      </c>
      <c r="B17" s="8">
        <v>8</v>
      </c>
      <c r="K17">
        <f t="shared" si="0"/>
        <v>8</v>
      </c>
      <c r="L17" s="7">
        <v>11</v>
      </c>
      <c r="M17">
        <f t="shared" si="1"/>
        <v>72.727272727272691</v>
      </c>
      <c r="N17">
        <f t="shared" si="2"/>
        <v>72.727272727272691</v>
      </c>
    </row>
    <row r="18" spans="1:14" x14ac:dyDescent="0.2">
      <c r="A18" s="7" t="s">
        <v>24</v>
      </c>
      <c r="B18" s="8">
        <v>5</v>
      </c>
      <c r="K18">
        <f t="shared" si="0"/>
        <v>5</v>
      </c>
      <c r="L18" s="7" t="s">
        <v>32</v>
      </c>
      <c r="M18">
        <f>IMDIV(B18,6)*100</f>
        <v>83.3333333333333</v>
      </c>
      <c r="N18">
        <f>IMDIV(K18,6)*100</f>
        <v>83.3333333333333</v>
      </c>
    </row>
    <row r="19" spans="1:14" x14ac:dyDescent="0.2">
      <c r="A19" s="7" t="s">
        <v>35</v>
      </c>
      <c r="B19" s="13"/>
      <c r="L19" s="3"/>
      <c r="M19">
        <f>AVERAGE(M4:M18)</f>
        <v>48.268111113340652</v>
      </c>
      <c r="N19">
        <f>AVERAGE(N4:N18)</f>
        <v>48.268111113340652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35</v>
      </c>
      <c r="K4">
        <f>LARGE(B4:J4,1)</f>
        <v>35</v>
      </c>
      <c r="L4" s="7">
        <v>41</v>
      </c>
      <c r="M4">
        <f>IMDIV(B4,41)*100</f>
        <v>85.365853658536594</v>
      </c>
      <c r="N4">
        <f>IMDIV(K4,41)*100</f>
        <v>85.365853658536594</v>
      </c>
    </row>
    <row r="5" spans="1:14" x14ac:dyDescent="0.2">
      <c r="A5" s="7" t="s">
        <v>23</v>
      </c>
      <c r="B5" s="8">
        <v>24</v>
      </c>
      <c r="K5">
        <f>LARGE(B5:J5,1)</f>
        <v>24</v>
      </c>
      <c r="L5" s="7">
        <v>33</v>
      </c>
      <c r="M5">
        <f>IMDIV(B5,L5)*100</f>
        <v>72.727272727272691</v>
      </c>
      <c r="N5">
        <f>IMDIV(K5,L5)*100</f>
        <v>72.727272727272691</v>
      </c>
    </row>
    <row r="6" spans="1:14" x14ac:dyDescent="0.2">
      <c r="A6" s="7" t="s">
        <v>15</v>
      </c>
      <c r="B6" s="8">
        <v>15</v>
      </c>
      <c r="K6">
        <f t="shared" ref="K6:K18" si="0">LARGE(B6:J6,1)</f>
        <v>15</v>
      </c>
      <c r="L6" s="7">
        <v>15</v>
      </c>
      <c r="M6">
        <f>IMDIV(B6,L6)*100</f>
        <v>100</v>
      </c>
      <c r="N6">
        <f>IMDIV(K6,L6)*100</f>
        <v>100</v>
      </c>
    </row>
    <row r="7" spans="1:14" x14ac:dyDescent="0.2">
      <c r="A7" s="7" t="s">
        <v>16</v>
      </c>
      <c r="B7" s="8">
        <v>16</v>
      </c>
      <c r="K7">
        <f t="shared" si="0"/>
        <v>16</v>
      </c>
      <c r="L7" s="7">
        <v>13</v>
      </c>
      <c r="M7">
        <f>IMDIV(B7,L7)*100</f>
        <v>123.07692307692299</v>
      </c>
      <c r="N7">
        <f>IMDIV(K7,L7)*100</f>
        <v>123.07692307692299</v>
      </c>
    </row>
    <row r="8" spans="1:14" x14ac:dyDescent="0.2">
      <c r="A8" s="7" t="s">
        <v>17</v>
      </c>
      <c r="B8" s="8">
        <v>20</v>
      </c>
      <c r="K8">
        <f t="shared" si="0"/>
        <v>20</v>
      </c>
      <c r="L8" s="7" t="s">
        <v>30</v>
      </c>
      <c r="M8">
        <f>IMDIV(B8,22)*100</f>
        <v>90.909090909090892</v>
      </c>
      <c r="N8">
        <f>IMDIV(K8,22)*100</f>
        <v>90.909090909090892</v>
      </c>
    </row>
    <row r="9" spans="1:14" x14ac:dyDescent="0.2">
      <c r="A9" s="7" t="s">
        <v>18</v>
      </c>
      <c r="B9" s="8">
        <v>6</v>
      </c>
      <c r="K9">
        <f t="shared" si="0"/>
        <v>6</v>
      </c>
      <c r="L9" s="7">
        <v>8</v>
      </c>
      <c r="M9">
        <f>IMDIV(B9,L9)*100</f>
        <v>75</v>
      </c>
      <c r="N9">
        <f>IMDIV(K9,L9)*100</f>
        <v>75</v>
      </c>
    </row>
    <row r="10" spans="1:14" x14ac:dyDescent="0.2">
      <c r="A10" s="7" t="s">
        <v>19</v>
      </c>
      <c r="B10" s="8">
        <v>17.5</v>
      </c>
      <c r="K10">
        <f>LARGE(B10:J10,1)</f>
        <v>17.5</v>
      </c>
      <c r="L10" s="7" t="s">
        <v>31</v>
      </c>
      <c r="M10">
        <f>IMDIV(B10,18)*100</f>
        <v>97.2222222222222</v>
      </c>
      <c r="N10">
        <f>IMDIV(K10,18)*100</f>
        <v>97.2222222222222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10</v>
      </c>
      <c r="K12">
        <f>LARGE(B12:J12,1)</f>
        <v>10</v>
      </c>
      <c r="L12" s="7">
        <v>12</v>
      </c>
      <c r="M12">
        <f>IMDIV(B12,34)*100</f>
        <v>29.411764705882398</v>
      </c>
      <c r="N12">
        <f>IMDIV(K12,34)*100</f>
        <v>29.411764705882398</v>
      </c>
    </row>
    <row r="13" spans="1:14" x14ac:dyDescent="0.2">
      <c r="A13" s="7" t="s">
        <v>20</v>
      </c>
      <c r="B13" s="8">
        <v>8</v>
      </c>
      <c r="K13">
        <f t="shared" si="0"/>
        <v>8</v>
      </c>
      <c r="L13" s="7">
        <v>9</v>
      </c>
      <c r="M13">
        <f>IMDIV(B13,L13)*100</f>
        <v>88.8888888888889</v>
      </c>
      <c r="N13">
        <f>IMDIV(K13,L13)*100</f>
        <v>88.8888888888889</v>
      </c>
    </row>
    <row r="14" spans="1:14" x14ac:dyDescent="0.2">
      <c r="A14" s="7" t="s">
        <v>29</v>
      </c>
      <c r="B14" s="8">
        <v>9</v>
      </c>
      <c r="K14">
        <f t="shared" si="0"/>
        <v>9</v>
      </c>
      <c r="L14" s="7">
        <v>9</v>
      </c>
      <c r="M14">
        <f t="shared" ref="M14:M17" si="1">IMDIV(B14,L14)*100</f>
        <v>100</v>
      </c>
      <c r="N14">
        <f>IMDIV(K14,L14)*100</f>
        <v>100</v>
      </c>
    </row>
    <row r="15" spans="1:14" x14ac:dyDescent="0.2">
      <c r="A15" s="7" t="s">
        <v>26</v>
      </c>
      <c r="B15" s="8">
        <v>9</v>
      </c>
      <c r="K15">
        <f t="shared" si="0"/>
        <v>9</v>
      </c>
      <c r="L15" s="7">
        <v>10</v>
      </c>
      <c r="M15">
        <f t="shared" si="1"/>
        <v>90</v>
      </c>
      <c r="N15">
        <f t="shared" ref="N15:N17" si="2">IMDIV(K15,L15)*100</f>
        <v>90</v>
      </c>
    </row>
    <row r="16" spans="1:14" x14ac:dyDescent="0.2">
      <c r="A16" s="7" t="s">
        <v>21</v>
      </c>
      <c r="B16" s="8">
        <v>8.5</v>
      </c>
      <c r="K16">
        <f t="shared" si="0"/>
        <v>8.5</v>
      </c>
      <c r="L16" s="14" t="s">
        <v>12</v>
      </c>
      <c r="M16">
        <f>IMDIV(B16,8)*100</f>
        <v>106.25</v>
      </c>
      <c r="N16">
        <f>IMDIV(K16,8)*100</f>
        <v>106.25</v>
      </c>
    </row>
    <row r="17" spans="1:14" x14ac:dyDescent="0.2">
      <c r="A17" s="7" t="s">
        <v>27</v>
      </c>
      <c r="B17" s="8">
        <v>9</v>
      </c>
      <c r="K17">
        <f t="shared" si="0"/>
        <v>9</v>
      </c>
      <c r="L17" s="7">
        <v>11</v>
      </c>
      <c r="M17">
        <f t="shared" si="1"/>
        <v>81.818181818181799</v>
      </c>
      <c r="N17">
        <f t="shared" si="2"/>
        <v>81.818181818181799</v>
      </c>
    </row>
    <row r="18" spans="1:14" x14ac:dyDescent="0.2">
      <c r="A18" s="7" t="s">
        <v>24</v>
      </c>
      <c r="B18" s="8">
        <v>7</v>
      </c>
      <c r="K18">
        <f t="shared" si="0"/>
        <v>7</v>
      </c>
      <c r="L18" s="7" t="s">
        <v>32</v>
      </c>
      <c r="M18">
        <f>IMDIV(B18,6)*100</f>
        <v>116.66666666666701</v>
      </c>
      <c r="N18">
        <f>IMDIV(K18,6)*100</f>
        <v>116.66666666666701</v>
      </c>
    </row>
    <row r="19" spans="1:14" x14ac:dyDescent="0.2">
      <c r="A19" s="7" t="s">
        <v>35</v>
      </c>
      <c r="B19" s="13"/>
      <c r="L19" s="3"/>
      <c r="M19">
        <f>AVERAGE(M4:M18)</f>
        <v>89.809776048118948</v>
      </c>
      <c r="N19">
        <f>AVERAGE(N4:N18)</f>
        <v>89.809776048118948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45</v>
      </c>
      <c r="K4">
        <f>LARGE(B4:J4,1)</f>
        <v>45</v>
      </c>
      <c r="L4" s="7">
        <v>41</v>
      </c>
      <c r="M4">
        <f>IMDIV(B4,41)*100</f>
        <v>109.756097560976</v>
      </c>
      <c r="N4">
        <f>IMDIV(K4,41)*100</f>
        <v>109.756097560976</v>
      </c>
    </row>
    <row r="5" spans="1:14" x14ac:dyDescent="0.2">
      <c r="A5" s="7" t="s">
        <v>23</v>
      </c>
      <c r="B5" s="8">
        <v>29</v>
      </c>
      <c r="K5">
        <f>LARGE(B5:J5,1)</f>
        <v>29</v>
      </c>
      <c r="L5" s="7">
        <v>33</v>
      </c>
      <c r="M5">
        <f>IMDIV(B5,L5)*100</f>
        <v>87.878787878787904</v>
      </c>
      <c r="N5">
        <f>IMDIV(K5,L5)*100</f>
        <v>87.878787878787904</v>
      </c>
    </row>
    <row r="6" spans="1:14" x14ac:dyDescent="0.2">
      <c r="A6" s="7" t="s">
        <v>15</v>
      </c>
      <c r="B6" s="8">
        <v>13</v>
      </c>
      <c r="K6">
        <f t="shared" ref="K6:K18" si="0">LARGE(B6:J6,1)</f>
        <v>13</v>
      </c>
      <c r="L6" s="7">
        <v>15</v>
      </c>
      <c r="M6">
        <f>IMDIV(B6,L6)*100</f>
        <v>86.6666666666667</v>
      </c>
      <c r="N6">
        <f>IMDIV(K6,L6)*100</f>
        <v>86.6666666666667</v>
      </c>
    </row>
    <row r="7" spans="1:14" x14ac:dyDescent="0.2">
      <c r="A7" s="7" t="s">
        <v>16</v>
      </c>
      <c r="B7" s="8">
        <v>11</v>
      </c>
      <c r="K7">
        <f t="shared" si="0"/>
        <v>11</v>
      </c>
      <c r="L7" s="7">
        <v>13</v>
      </c>
      <c r="M7">
        <f>IMDIV(B7,L7)*100</f>
        <v>84.615384615384599</v>
      </c>
      <c r="N7">
        <f>IMDIV(K7,L7)*100</f>
        <v>84.615384615384599</v>
      </c>
    </row>
    <row r="8" spans="1:14" x14ac:dyDescent="0.2">
      <c r="A8" s="7" t="s">
        <v>17</v>
      </c>
      <c r="B8" s="8">
        <v>10.5</v>
      </c>
      <c r="K8">
        <f t="shared" si="0"/>
        <v>10.5</v>
      </c>
      <c r="L8" s="7" t="s">
        <v>30</v>
      </c>
      <c r="M8">
        <f>IMDIV(B8,22)*100</f>
        <v>47.727272727272698</v>
      </c>
      <c r="N8">
        <f>IMDIV(K8,22)*100</f>
        <v>47.727272727272698</v>
      </c>
    </row>
    <row r="9" spans="1:14" x14ac:dyDescent="0.2">
      <c r="A9" s="7" t="s">
        <v>18</v>
      </c>
      <c r="B9" s="8">
        <v>8</v>
      </c>
      <c r="K9">
        <f t="shared" si="0"/>
        <v>8</v>
      </c>
      <c r="L9" s="7">
        <v>8</v>
      </c>
      <c r="M9">
        <f>IMDIV(B9,L9)*100</f>
        <v>100</v>
      </c>
      <c r="N9">
        <f>IMDIV(K9,L9)*100</f>
        <v>100</v>
      </c>
    </row>
    <row r="10" spans="1:14" x14ac:dyDescent="0.2">
      <c r="A10" s="7" t="s">
        <v>19</v>
      </c>
      <c r="B10" s="8">
        <v>14</v>
      </c>
      <c r="K10">
        <f>LARGE(B10:J10,1)</f>
        <v>14</v>
      </c>
      <c r="L10" s="7" t="s">
        <v>31</v>
      </c>
      <c r="M10">
        <f>IMDIV(B10,18)*100</f>
        <v>77.7777777777778</v>
      </c>
      <c r="N10">
        <f>IMDIV(K10,18)*100</f>
        <v>77.7777777777778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13</v>
      </c>
      <c r="K12">
        <f>LARGE(B12:J12,1)</f>
        <v>13</v>
      </c>
      <c r="L12" s="7">
        <v>12</v>
      </c>
      <c r="M12">
        <f>IMDIV(B12,34)*100</f>
        <v>38.235294117647101</v>
      </c>
      <c r="N12">
        <f>IMDIV(K12,34)*100</f>
        <v>38.235294117647101</v>
      </c>
    </row>
    <row r="13" spans="1:14" x14ac:dyDescent="0.2">
      <c r="A13" s="7" t="s">
        <v>20</v>
      </c>
      <c r="B13" s="8">
        <v>6</v>
      </c>
      <c r="K13">
        <f t="shared" si="0"/>
        <v>6</v>
      </c>
      <c r="L13" s="7">
        <v>9</v>
      </c>
      <c r="M13">
        <f>IMDIV(B13,L13)*100</f>
        <v>66.6666666666667</v>
      </c>
      <c r="N13">
        <f>IMDIV(K13,L13)*100</f>
        <v>66.6666666666667</v>
      </c>
    </row>
    <row r="14" spans="1:14" x14ac:dyDescent="0.2">
      <c r="A14" s="7" t="s">
        <v>29</v>
      </c>
      <c r="B14" s="8">
        <v>9</v>
      </c>
      <c r="K14">
        <f t="shared" si="0"/>
        <v>9</v>
      </c>
      <c r="L14" s="7">
        <v>9</v>
      </c>
      <c r="M14">
        <f t="shared" ref="M14:M17" si="1">IMDIV(B14,L14)*100</f>
        <v>100</v>
      </c>
      <c r="N14">
        <f>IMDIV(K14,L14)*100</f>
        <v>100</v>
      </c>
    </row>
    <row r="15" spans="1:14" x14ac:dyDescent="0.2">
      <c r="A15" s="7" t="s">
        <v>26</v>
      </c>
      <c r="B15" s="8">
        <v>7</v>
      </c>
      <c r="K15">
        <f t="shared" si="0"/>
        <v>7</v>
      </c>
      <c r="L15" s="7">
        <v>10</v>
      </c>
      <c r="M15">
        <f t="shared" si="1"/>
        <v>70</v>
      </c>
      <c r="N15">
        <f t="shared" ref="N15:N17" si="2">IMDIV(K15,L15)*100</f>
        <v>70</v>
      </c>
    </row>
    <row r="16" spans="1:14" x14ac:dyDescent="0.2">
      <c r="A16" s="7" t="s">
        <v>21</v>
      </c>
      <c r="B16" s="8">
        <v>8</v>
      </c>
      <c r="K16">
        <f t="shared" si="0"/>
        <v>8</v>
      </c>
      <c r="L16" s="14" t="s">
        <v>12</v>
      </c>
      <c r="M16">
        <f>IMDIV(B16,8)*100</f>
        <v>100</v>
      </c>
      <c r="N16">
        <f>IMDIV(K16,8)*100</f>
        <v>100</v>
      </c>
    </row>
    <row r="17" spans="1:14" x14ac:dyDescent="0.2">
      <c r="A17" s="7" t="s">
        <v>27</v>
      </c>
      <c r="B17" s="8">
        <v>12</v>
      </c>
      <c r="K17">
        <f t="shared" si="0"/>
        <v>12</v>
      </c>
      <c r="L17" s="7">
        <v>11</v>
      </c>
      <c r="M17">
        <f t="shared" si="1"/>
        <v>109.09090909090899</v>
      </c>
      <c r="N17">
        <f t="shared" si="2"/>
        <v>109.09090909090899</v>
      </c>
    </row>
    <row r="18" spans="1:14" x14ac:dyDescent="0.2">
      <c r="A18" s="7" t="s">
        <v>24</v>
      </c>
      <c r="B18" s="8">
        <v>6.5</v>
      </c>
      <c r="K18">
        <f t="shared" si="0"/>
        <v>6.5</v>
      </c>
      <c r="L18" s="7" t="s">
        <v>32</v>
      </c>
      <c r="M18">
        <f>IMDIV(B18,6)*100</f>
        <v>108.33333333333299</v>
      </c>
      <c r="N18">
        <f>IMDIV(K18,6)*100</f>
        <v>108.33333333333299</v>
      </c>
    </row>
    <row r="19" spans="1:14" x14ac:dyDescent="0.2">
      <c r="A19" s="7" t="s">
        <v>35</v>
      </c>
      <c r="B19" s="13"/>
      <c r="L19" s="3"/>
      <c r="M19">
        <f>AVERAGE(M4:M18)</f>
        <v>84.767727888244394</v>
      </c>
      <c r="N19">
        <f>AVERAGE(N4:N18)</f>
        <v>84.767727888244394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view="pageLayout" workbookViewId="0"/>
  </sheetViews>
  <sheetFormatPr baseColWidth="10" defaultColWidth="8.83203125" defaultRowHeight="15" x14ac:dyDescent="0.2"/>
  <cols>
    <col min="1" max="1" width="31.1640625" style="1" customWidth="1"/>
    <col min="2" max="2" width="6.83203125" style="13" customWidth="1"/>
    <col min="3" max="10" width="7.1640625" customWidth="1"/>
    <col min="11" max="11" width="5.5" customWidth="1"/>
    <col min="12" max="12" width="6.5" customWidth="1"/>
    <col min="13" max="13" width="7.6640625" customWidth="1"/>
    <col min="14" max="14" width="6.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L19" s="3"/>
      <c r="M19">
        <f>AVERAGE(M4:M18)</f>
        <v>0</v>
      </c>
      <c r="N19">
        <f>AVERAGE(N4:N18)</f>
        <v>0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4" sqref="B4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21</v>
      </c>
      <c r="K4">
        <f>LARGE(B4:J4,1)</f>
        <v>21</v>
      </c>
      <c r="L4" s="7">
        <v>41</v>
      </c>
      <c r="M4">
        <f>IMDIV(B4,41)*100</f>
        <v>51.219512195121993</v>
      </c>
      <c r="N4">
        <f>IMDIV(K4,41)*100</f>
        <v>51.219512195121993</v>
      </c>
    </row>
    <row r="5" spans="1:14" x14ac:dyDescent="0.2">
      <c r="A5" s="7" t="s">
        <v>23</v>
      </c>
      <c r="B5" s="8">
        <v>22</v>
      </c>
      <c r="K5">
        <f>LARGE(B5:J5,1)</f>
        <v>22</v>
      </c>
      <c r="L5" s="7">
        <v>33</v>
      </c>
      <c r="M5">
        <f>IMDIV(B5,L5)*100</f>
        <v>66.6666666666667</v>
      </c>
      <c r="N5">
        <f>IMDIV(K5,L5)*100</f>
        <v>66.6666666666667</v>
      </c>
    </row>
    <row r="6" spans="1:14" x14ac:dyDescent="0.2">
      <c r="A6" s="7" t="s">
        <v>15</v>
      </c>
      <c r="B6" s="8">
        <v>10</v>
      </c>
      <c r="K6">
        <f t="shared" ref="K6:K18" si="0">LARGE(B6:J6,1)</f>
        <v>10</v>
      </c>
      <c r="L6" s="7">
        <v>15</v>
      </c>
      <c r="M6">
        <f>IMDIV(B6,L6)*100</f>
        <v>66.6666666666667</v>
      </c>
      <c r="N6">
        <f>IMDIV(K6,L6)*100</f>
        <v>66.6666666666667</v>
      </c>
    </row>
    <row r="7" spans="1:14" x14ac:dyDescent="0.2">
      <c r="A7" s="7" t="s">
        <v>16</v>
      </c>
      <c r="B7" s="8">
        <v>16</v>
      </c>
      <c r="K7">
        <f t="shared" si="0"/>
        <v>16</v>
      </c>
      <c r="L7" s="7">
        <v>13</v>
      </c>
      <c r="M7">
        <f>IMDIV(B7,L7)*100</f>
        <v>123.07692307692299</v>
      </c>
      <c r="N7">
        <f>IMDIV(K7,L7)*100</f>
        <v>123.07692307692299</v>
      </c>
    </row>
    <row r="8" spans="1:14" x14ac:dyDescent="0.2">
      <c r="A8" s="7" t="s">
        <v>17</v>
      </c>
      <c r="B8" s="8">
        <v>14.5</v>
      </c>
      <c r="K8">
        <f t="shared" si="0"/>
        <v>14.5</v>
      </c>
      <c r="L8" s="7" t="s">
        <v>30</v>
      </c>
      <c r="M8">
        <f>IMDIV(B8,22)*100</f>
        <v>65.909090909090892</v>
      </c>
      <c r="N8">
        <f>IMDIV(K8,22)*100</f>
        <v>65.909090909090892</v>
      </c>
    </row>
    <row r="9" spans="1:14" x14ac:dyDescent="0.2">
      <c r="A9" s="7" t="s">
        <v>18</v>
      </c>
      <c r="B9" s="8">
        <v>12</v>
      </c>
      <c r="K9">
        <f t="shared" si="0"/>
        <v>12</v>
      </c>
      <c r="L9" s="7">
        <v>8</v>
      </c>
      <c r="M9">
        <f>IMDIV(B9,L9)*100</f>
        <v>150</v>
      </c>
      <c r="N9">
        <f>IMDIV(K9,L9)*100</f>
        <v>150</v>
      </c>
    </row>
    <row r="10" spans="1:14" x14ac:dyDescent="0.2">
      <c r="A10" s="7" t="s">
        <v>19</v>
      </c>
      <c r="B10" s="8">
        <v>10.5</v>
      </c>
      <c r="K10">
        <f>LARGE(B10:J10,1)</f>
        <v>10.5</v>
      </c>
      <c r="L10" s="7" t="s">
        <v>31</v>
      </c>
      <c r="M10">
        <f>IMDIV(B10,18)*100</f>
        <v>58.3333333333333</v>
      </c>
      <c r="N10">
        <f>IMDIV(K10,18)*100</f>
        <v>58.3333333333333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10</v>
      </c>
      <c r="K12">
        <f>LARGE(B12:J12,1)</f>
        <v>10</v>
      </c>
      <c r="L12" s="7">
        <v>12</v>
      </c>
      <c r="M12">
        <f>IMDIV(B12,34)*100</f>
        <v>29.411764705882398</v>
      </c>
      <c r="N12">
        <f>IMDIV(K12,34)*100</f>
        <v>29.411764705882398</v>
      </c>
    </row>
    <row r="13" spans="1:14" x14ac:dyDescent="0.2">
      <c r="A13" s="7" t="s">
        <v>20</v>
      </c>
      <c r="B13" s="8">
        <v>11</v>
      </c>
      <c r="K13">
        <f t="shared" si="0"/>
        <v>11</v>
      </c>
      <c r="L13" s="7">
        <v>9</v>
      </c>
      <c r="M13">
        <f>IMDIV(B13,L13)*100</f>
        <v>122.22222222222202</v>
      </c>
      <c r="N13">
        <f>IMDIV(K13,L13)*100</f>
        <v>122.22222222222202</v>
      </c>
    </row>
    <row r="14" spans="1:14" x14ac:dyDescent="0.2">
      <c r="A14" s="7" t="s">
        <v>29</v>
      </c>
      <c r="B14" s="8">
        <v>12</v>
      </c>
      <c r="K14">
        <f t="shared" si="0"/>
        <v>12</v>
      </c>
      <c r="L14" s="7">
        <v>9</v>
      </c>
      <c r="M14">
        <f t="shared" ref="M14:M17" si="1">IMDIV(B14,L14)*100</f>
        <v>133.333333333333</v>
      </c>
      <c r="N14">
        <f>IMDIV(K14,L14)*100</f>
        <v>133.333333333333</v>
      </c>
    </row>
    <row r="15" spans="1:14" x14ac:dyDescent="0.2">
      <c r="A15" s="7" t="s">
        <v>26</v>
      </c>
      <c r="B15" s="8">
        <v>8</v>
      </c>
      <c r="K15">
        <f t="shared" si="0"/>
        <v>8</v>
      </c>
      <c r="L15" s="7">
        <v>10</v>
      </c>
      <c r="M15">
        <f t="shared" si="1"/>
        <v>80</v>
      </c>
      <c r="N15">
        <f t="shared" ref="N15:N17" si="2">IMDIV(K15,L15)*100</f>
        <v>80</v>
      </c>
    </row>
    <row r="16" spans="1:14" x14ac:dyDescent="0.2">
      <c r="A16" s="7" t="s">
        <v>21</v>
      </c>
      <c r="B16" s="8">
        <v>5.5</v>
      </c>
      <c r="K16">
        <f t="shared" si="0"/>
        <v>5.5</v>
      </c>
      <c r="L16" s="14" t="s">
        <v>12</v>
      </c>
      <c r="M16">
        <f>IMDIV(B16,8)*100</f>
        <v>68.75</v>
      </c>
      <c r="N16">
        <f>IMDIV(K16,8)*100</f>
        <v>68.75</v>
      </c>
    </row>
    <row r="17" spans="1:14" x14ac:dyDescent="0.2">
      <c r="A17" s="7" t="s">
        <v>27</v>
      </c>
      <c r="B17" s="8">
        <v>12</v>
      </c>
      <c r="K17">
        <f t="shared" si="0"/>
        <v>12</v>
      </c>
      <c r="L17" s="7">
        <v>11</v>
      </c>
      <c r="M17">
        <f t="shared" si="1"/>
        <v>109.09090909090899</v>
      </c>
      <c r="N17">
        <f t="shared" si="2"/>
        <v>109.09090909090899</v>
      </c>
    </row>
    <row r="18" spans="1:14" x14ac:dyDescent="0.2">
      <c r="A18" s="7" t="s">
        <v>24</v>
      </c>
      <c r="B18" s="8">
        <v>5.5</v>
      </c>
      <c r="K18">
        <f t="shared" si="0"/>
        <v>5.5</v>
      </c>
      <c r="L18" s="7" t="s">
        <v>32</v>
      </c>
      <c r="M18">
        <f>IMDIV(B18,6)*100</f>
        <v>91.6666666666667</v>
      </c>
      <c r="N18">
        <f>IMDIV(K18,6)*100</f>
        <v>91.6666666666667</v>
      </c>
    </row>
    <row r="19" spans="1:14" x14ac:dyDescent="0.2">
      <c r="A19" s="7" t="s">
        <v>35</v>
      </c>
      <c r="B19" s="13"/>
      <c r="L19" s="3"/>
      <c r="M19">
        <f>AVERAGE(M4:M18)</f>
        <v>86.881934919058267</v>
      </c>
      <c r="N19">
        <f>AVERAGE(N4:N18)</f>
        <v>86.881934919058267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35</v>
      </c>
      <c r="K4">
        <f>LARGE(B4:J4,1)</f>
        <v>35</v>
      </c>
      <c r="L4" s="7">
        <v>41</v>
      </c>
      <c r="M4">
        <f>IMDIV(B4,41)*100</f>
        <v>85.365853658536594</v>
      </c>
      <c r="N4">
        <f>IMDIV(K4,41)*100</f>
        <v>85.365853658536594</v>
      </c>
    </row>
    <row r="5" spans="1:14" x14ac:dyDescent="0.2">
      <c r="A5" s="7" t="s">
        <v>23</v>
      </c>
      <c r="B5" s="8">
        <v>24</v>
      </c>
      <c r="K5">
        <f>LARGE(B5:J5,1)</f>
        <v>24</v>
      </c>
      <c r="L5" s="7">
        <v>33</v>
      </c>
      <c r="M5">
        <f>IMDIV(B5,L5)*100</f>
        <v>72.727272727272691</v>
      </c>
      <c r="N5">
        <f>IMDIV(K5,L5)*100</f>
        <v>72.727272727272691</v>
      </c>
    </row>
    <row r="6" spans="1:14" x14ac:dyDescent="0.2">
      <c r="A6" s="7" t="s">
        <v>15</v>
      </c>
      <c r="B6" s="8">
        <v>12</v>
      </c>
      <c r="K6">
        <f t="shared" ref="K6:K18" si="0">LARGE(B6:J6,1)</f>
        <v>12</v>
      </c>
      <c r="L6" s="7">
        <v>15</v>
      </c>
      <c r="M6">
        <f>IMDIV(B6,L6)*100</f>
        <v>80</v>
      </c>
      <c r="N6">
        <f>IMDIV(K6,L6)*100</f>
        <v>80</v>
      </c>
    </row>
    <row r="7" spans="1:14" x14ac:dyDescent="0.2">
      <c r="A7" s="7" t="s">
        <v>16</v>
      </c>
      <c r="B7" s="8">
        <v>14</v>
      </c>
      <c r="K7">
        <f t="shared" si="0"/>
        <v>14</v>
      </c>
      <c r="L7" s="7">
        <v>13</v>
      </c>
      <c r="M7">
        <f>IMDIV(B7,L7)*100</f>
        <v>107.69230769230799</v>
      </c>
      <c r="N7">
        <f>IMDIV(K7,L7)*100</f>
        <v>107.69230769230799</v>
      </c>
    </row>
    <row r="8" spans="1:14" x14ac:dyDescent="0.2">
      <c r="A8" s="7" t="s">
        <v>17</v>
      </c>
      <c r="B8" s="8">
        <v>17.5</v>
      </c>
      <c r="K8">
        <f t="shared" si="0"/>
        <v>17.5</v>
      </c>
      <c r="L8" s="7" t="s">
        <v>30</v>
      </c>
      <c r="M8">
        <f>IMDIV(B8,22)*100</f>
        <v>79.545454545454504</v>
      </c>
      <c r="N8">
        <f>IMDIV(K8,22)*100</f>
        <v>79.545454545454504</v>
      </c>
    </row>
    <row r="9" spans="1:14" x14ac:dyDescent="0.2">
      <c r="A9" s="7" t="s">
        <v>18</v>
      </c>
      <c r="B9" s="8">
        <v>9</v>
      </c>
      <c r="K9">
        <f t="shared" si="0"/>
        <v>9</v>
      </c>
      <c r="L9" s="7">
        <v>8</v>
      </c>
      <c r="M9">
        <f>IMDIV(B9,L9)*100</f>
        <v>112.5</v>
      </c>
      <c r="N9">
        <f>IMDIV(K9,L9)*100</f>
        <v>112.5</v>
      </c>
    </row>
    <row r="10" spans="1:14" x14ac:dyDescent="0.2">
      <c r="A10" s="7" t="s">
        <v>19</v>
      </c>
      <c r="B10" s="8">
        <v>11.5</v>
      </c>
      <c r="K10">
        <f>LARGE(B10:J10,1)</f>
        <v>11.5</v>
      </c>
      <c r="L10" s="7" t="s">
        <v>31</v>
      </c>
      <c r="M10">
        <f>IMDIV(B10,18)*100</f>
        <v>63.888888888888893</v>
      </c>
      <c r="N10">
        <f>IMDIV(K10,18)*100</f>
        <v>63.888888888888893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9</v>
      </c>
      <c r="K12">
        <f>LARGE(B12:J12,1)</f>
        <v>9</v>
      </c>
      <c r="L12" s="7">
        <v>12</v>
      </c>
      <c r="M12">
        <f>IMDIV(B12,34)*100</f>
        <v>26.470588235294102</v>
      </c>
      <c r="N12">
        <f>IMDIV(K12,34)*100</f>
        <v>26.470588235294102</v>
      </c>
    </row>
    <row r="13" spans="1:14" x14ac:dyDescent="0.2">
      <c r="A13" s="7" t="s">
        <v>20</v>
      </c>
      <c r="B13" s="8">
        <v>9</v>
      </c>
      <c r="K13">
        <f t="shared" si="0"/>
        <v>9</v>
      </c>
      <c r="L13" s="7">
        <v>9</v>
      </c>
      <c r="M13">
        <f>IMDIV(B13,L13)*100</f>
        <v>100</v>
      </c>
      <c r="N13">
        <f>IMDIV(K13,L13)*100</f>
        <v>100</v>
      </c>
    </row>
    <row r="14" spans="1:14" x14ac:dyDescent="0.2">
      <c r="A14" s="7" t="s">
        <v>29</v>
      </c>
      <c r="B14" s="8">
        <v>11</v>
      </c>
      <c r="K14">
        <f t="shared" si="0"/>
        <v>11</v>
      </c>
      <c r="L14" s="7">
        <v>9</v>
      </c>
      <c r="M14">
        <f t="shared" ref="M14:M17" si="1">IMDIV(B14,L14)*100</f>
        <v>122.22222222222202</v>
      </c>
      <c r="N14">
        <f>IMDIV(K14,L14)*100</f>
        <v>122.22222222222202</v>
      </c>
    </row>
    <row r="15" spans="1:14" x14ac:dyDescent="0.2">
      <c r="A15" s="7" t="s">
        <v>26</v>
      </c>
      <c r="B15" s="8">
        <v>7</v>
      </c>
      <c r="K15">
        <f t="shared" si="0"/>
        <v>7</v>
      </c>
      <c r="L15" s="7">
        <v>10</v>
      </c>
      <c r="M15">
        <f t="shared" si="1"/>
        <v>70</v>
      </c>
      <c r="N15">
        <f t="shared" ref="N15:N17" si="2">IMDIV(K15,L15)*100</f>
        <v>70</v>
      </c>
    </row>
    <row r="16" spans="1:14" x14ac:dyDescent="0.2">
      <c r="A16" s="7" t="s">
        <v>21</v>
      </c>
      <c r="B16" s="8">
        <v>6</v>
      </c>
      <c r="K16">
        <f t="shared" si="0"/>
        <v>6</v>
      </c>
      <c r="L16" s="14" t="s">
        <v>12</v>
      </c>
      <c r="M16">
        <f>IMDIV(B16,8)*100</f>
        <v>75</v>
      </c>
      <c r="N16">
        <f>IMDIV(K16,8)*100</f>
        <v>75</v>
      </c>
    </row>
    <row r="17" spans="1:14" x14ac:dyDescent="0.2">
      <c r="A17" s="7" t="s">
        <v>27</v>
      </c>
      <c r="B17" s="8">
        <v>8</v>
      </c>
      <c r="K17">
        <f t="shared" si="0"/>
        <v>8</v>
      </c>
      <c r="L17" s="7">
        <v>11</v>
      </c>
      <c r="M17">
        <f t="shared" si="1"/>
        <v>72.727272727272691</v>
      </c>
      <c r="N17">
        <f t="shared" si="2"/>
        <v>72.727272727272691</v>
      </c>
    </row>
    <row r="18" spans="1:14" x14ac:dyDescent="0.2">
      <c r="A18" s="7" t="s">
        <v>24</v>
      </c>
      <c r="B18" s="8">
        <v>6.5</v>
      </c>
      <c r="K18">
        <f t="shared" si="0"/>
        <v>6.5</v>
      </c>
      <c r="L18" s="7" t="s">
        <v>32</v>
      </c>
      <c r="M18">
        <f>IMDIV(B18,6)*100</f>
        <v>108.33333333333299</v>
      </c>
      <c r="N18">
        <f>IMDIV(K18,6)*100</f>
        <v>108.33333333333299</v>
      </c>
    </row>
    <row r="19" spans="1:14" x14ac:dyDescent="0.2">
      <c r="A19" s="7" t="s">
        <v>35</v>
      </c>
      <c r="B19" s="13"/>
      <c r="L19" s="3"/>
      <c r="M19">
        <f>AVERAGE(M4:M18)</f>
        <v>84.033799573613038</v>
      </c>
      <c r="N19">
        <f>AVERAGE(N4:N18)</f>
        <v>84.033799573613038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23</v>
      </c>
      <c r="K4">
        <f>LARGE(B4:J4,1)</f>
        <v>23</v>
      </c>
      <c r="L4" s="7">
        <v>41</v>
      </c>
      <c r="M4">
        <f>IMDIV(B4,41)*100</f>
        <v>56.097560975609795</v>
      </c>
      <c r="N4">
        <f>IMDIV(K4,41)*100</f>
        <v>56.097560975609795</v>
      </c>
    </row>
    <row r="5" spans="1:14" x14ac:dyDescent="0.2">
      <c r="A5" s="7" t="s">
        <v>23</v>
      </c>
      <c r="B5" s="8">
        <v>16</v>
      </c>
      <c r="K5">
        <f>LARGE(B5:J5,1)</f>
        <v>16</v>
      </c>
      <c r="L5" s="7">
        <v>33</v>
      </c>
      <c r="M5">
        <f>IMDIV(B5,L5)*100</f>
        <v>48.484848484848499</v>
      </c>
      <c r="N5">
        <f>IMDIV(K5,L5)*100</f>
        <v>48.484848484848499</v>
      </c>
    </row>
    <row r="6" spans="1:14" x14ac:dyDescent="0.2">
      <c r="A6" s="7" t="s">
        <v>15</v>
      </c>
      <c r="B6" s="8">
        <v>14</v>
      </c>
      <c r="K6">
        <f t="shared" ref="K6:K18" si="0">LARGE(B6:J6,1)</f>
        <v>14</v>
      </c>
      <c r="L6" s="7">
        <v>15</v>
      </c>
      <c r="M6">
        <f>IMDIV(B6,L6)*100</f>
        <v>93.3333333333333</v>
      </c>
      <c r="N6">
        <f>IMDIV(K6,L6)*100</f>
        <v>93.3333333333333</v>
      </c>
    </row>
    <row r="7" spans="1:14" x14ac:dyDescent="0.2">
      <c r="A7" s="7" t="s">
        <v>16</v>
      </c>
      <c r="B7" s="8">
        <v>19</v>
      </c>
      <c r="K7">
        <f t="shared" si="0"/>
        <v>19</v>
      </c>
      <c r="L7" s="7">
        <v>13</v>
      </c>
      <c r="M7">
        <f>IMDIV(B7,L7)*100</f>
        <v>146.15384615384599</v>
      </c>
      <c r="N7">
        <f>IMDIV(K7,L7)*100</f>
        <v>146.15384615384599</v>
      </c>
    </row>
    <row r="8" spans="1:14" x14ac:dyDescent="0.2">
      <c r="A8" s="7" t="s">
        <v>17</v>
      </c>
      <c r="B8" s="8">
        <v>8.5</v>
      </c>
      <c r="K8">
        <f t="shared" si="0"/>
        <v>8.5</v>
      </c>
      <c r="L8" s="7" t="s">
        <v>30</v>
      </c>
      <c r="M8">
        <f>IMDIV(B8,22)*100</f>
        <v>38.636363636363605</v>
      </c>
      <c r="N8">
        <f>IMDIV(K8,22)*100</f>
        <v>38.636363636363605</v>
      </c>
    </row>
    <row r="9" spans="1:14" x14ac:dyDescent="0.2">
      <c r="A9" s="7" t="s">
        <v>18</v>
      </c>
      <c r="B9" s="8">
        <v>9</v>
      </c>
      <c r="K9">
        <f t="shared" si="0"/>
        <v>9</v>
      </c>
      <c r="L9" s="7">
        <v>8</v>
      </c>
      <c r="M9">
        <f>IMDIV(B9,L9)*100</f>
        <v>112.5</v>
      </c>
      <c r="N9">
        <f>IMDIV(K9,L9)*100</f>
        <v>112.5</v>
      </c>
    </row>
    <row r="10" spans="1:14" x14ac:dyDescent="0.2">
      <c r="A10" s="7" t="s">
        <v>19</v>
      </c>
      <c r="B10" s="8">
        <v>10.5</v>
      </c>
      <c r="K10">
        <f>LARGE(B10:J10,1)</f>
        <v>10.5</v>
      </c>
      <c r="L10" s="7" t="s">
        <v>31</v>
      </c>
      <c r="M10">
        <f>IMDIV(B10,18)*100</f>
        <v>58.3333333333333</v>
      </c>
      <c r="N10">
        <f>IMDIV(K10,18)*100</f>
        <v>58.3333333333333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5</v>
      </c>
      <c r="K12">
        <f>LARGE(B12:J12,1)</f>
        <v>5</v>
      </c>
      <c r="L12" s="7">
        <v>12</v>
      </c>
      <c r="M12">
        <f>IMDIV(B12,34)*100</f>
        <v>14.705882352941199</v>
      </c>
      <c r="N12">
        <f>IMDIV(K12,34)*100</f>
        <v>14.705882352941199</v>
      </c>
    </row>
    <row r="13" spans="1:14" x14ac:dyDescent="0.2">
      <c r="A13" s="7" t="s">
        <v>20</v>
      </c>
      <c r="B13" s="8">
        <v>5</v>
      </c>
      <c r="K13">
        <f t="shared" si="0"/>
        <v>5</v>
      </c>
      <c r="L13" s="7">
        <v>9</v>
      </c>
      <c r="M13">
        <f>IMDIV(B13,L13)*100</f>
        <v>55.5555555555556</v>
      </c>
      <c r="N13">
        <f>IMDIV(K13,L13)*100</f>
        <v>55.5555555555556</v>
      </c>
    </row>
    <row r="14" spans="1:14" x14ac:dyDescent="0.2">
      <c r="A14" s="7" t="s">
        <v>29</v>
      </c>
      <c r="B14" s="8">
        <v>8</v>
      </c>
      <c r="K14">
        <f t="shared" si="0"/>
        <v>8</v>
      </c>
      <c r="L14" s="7">
        <v>9</v>
      </c>
      <c r="M14">
        <f t="shared" ref="M14:M17" si="1">IMDIV(B14,L14)*100</f>
        <v>88.8888888888889</v>
      </c>
      <c r="N14">
        <f>IMDIV(K14,L14)*100</f>
        <v>88.8888888888889</v>
      </c>
    </row>
    <row r="15" spans="1:14" x14ac:dyDescent="0.2">
      <c r="A15" s="7" t="s">
        <v>26</v>
      </c>
      <c r="B15" s="8">
        <v>6</v>
      </c>
      <c r="K15">
        <f t="shared" si="0"/>
        <v>6</v>
      </c>
      <c r="L15" s="7">
        <v>10</v>
      </c>
      <c r="M15">
        <f t="shared" si="1"/>
        <v>60</v>
      </c>
      <c r="N15">
        <f t="shared" ref="N15:N17" si="2">IMDIV(K15,L15)*100</f>
        <v>60</v>
      </c>
    </row>
    <row r="16" spans="1:14" x14ac:dyDescent="0.2">
      <c r="A16" s="7" t="s">
        <v>21</v>
      </c>
      <c r="B16" s="8">
        <v>3.5</v>
      </c>
      <c r="K16">
        <f t="shared" si="0"/>
        <v>3.5</v>
      </c>
      <c r="L16" s="14" t="s">
        <v>12</v>
      </c>
      <c r="M16">
        <f>IMDIV(B16,8)*100</f>
        <v>43.75</v>
      </c>
      <c r="N16">
        <f>IMDIV(K16,8)*100</f>
        <v>43.75</v>
      </c>
    </row>
    <row r="17" spans="1:14" x14ac:dyDescent="0.2">
      <c r="A17" s="7" t="s">
        <v>27</v>
      </c>
      <c r="B17" s="8">
        <v>6</v>
      </c>
      <c r="K17">
        <f t="shared" si="0"/>
        <v>6</v>
      </c>
      <c r="L17" s="7">
        <v>11</v>
      </c>
      <c r="M17">
        <f t="shared" si="1"/>
        <v>54.545454545454497</v>
      </c>
      <c r="N17">
        <f t="shared" si="2"/>
        <v>54.545454545454497</v>
      </c>
    </row>
    <row r="18" spans="1:14" x14ac:dyDescent="0.2">
      <c r="A18" s="7" t="s">
        <v>24</v>
      </c>
      <c r="B18" s="8">
        <v>3.5</v>
      </c>
      <c r="K18">
        <f t="shared" si="0"/>
        <v>3.5</v>
      </c>
      <c r="L18" s="7" t="s">
        <v>32</v>
      </c>
      <c r="M18">
        <f>IMDIV(B18,6)*100</f>
        <v>58.3333333333333</v>
      </c>
      <c r="N18">
        <f>IMDIV(K18,6)*100</f>
        <v>58.3333333333333</v>
      </c>
    </row>
    <row r="19" spans="1:14" x14ac:dyDescent="0.2">
      <c r="A19" s="7" t="s">
        <v>35</v>
      </c>
      <c r="B19" s="13"/>
      <c r="L19" s="3"/>
      <c r="M19">
        <f>AVERAGE(M4:M18)</f>
        <v>66.379885756679144</v>
      </c>
      <c r="N19">
        <f>AVERAGE(N4:N18)</f>
        <v>66.379885756679144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ColWidth="8.83203125" defaultRowHeight="15" x14ac:dyDescent="0.2"/>
  <sheetData>
    <row r="1" spans="1:14" ht="45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ColWidth="8.83203125" defaultRowHeight="15" x14ac:dyDescent="0.2"/>
  <sheetData>
    <row r="1" spans="1:14" ht="45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24</v>
      </c>
      <c r="K4">
        <f>LARGE(B4:J4,1)</f>
        <v>24</v>
      </c>
      <c r="L4" s="7">
        <v>41</v>
      </c>
      <c r="M4">
        <f>IMDIV(B4,41)*100</f>
        <v>58.536585365853696</v>
      </c>
      <c r="N4">
        <f>IMDIV(K4,41)*100</f>
        <v>58.536585365853696</v>
      </c>
    </row>
    <row r="5" spans="1:14" x14ac:dyDescent="0.2">
      <c r="A5" s="7" t="s">
        <v>23</v>
      </c>
      <c r="B5" s="8">
        <v>21</v>
      </c>
      <c r="K5">
        <f>LARGE(B5:J5,1)</f>
        <v>21</v>
      </c>
      <c r="L5" s="7">
        <v>33</v>
      </c>
      <c r="M5">
        <f>IMDIV(B5,L5)*100</f>
        <v>63.636363636363605</v>
      </c>
      <c r="N5">
        <f>IMDIV(K5,L5)*100</f>
        <v>63.636363636363605</v>
      </c>
    </row>
    <row r="6" spans="1:14" x14ac:dyDescent="0.2">
      <c r="A6" s="7" t="s">
        <v>15</v>
      </c>
      <c r="B6" s="8">
        <v>11</v>
      </c>
      <c r="K6">
        <f t="shared" ref="K6:K18" si="0">LARGE(B6:J6,1)</f>
        <v>11</v>
      </c>
      <c r="L6" s="7">
        <v>15</v>
      </c>
      <c r="M6">
        <f>IMDIV(B6,L6)*100</f>
        <v>73.3333333333333</v>
      </c>
      <c r="N6">
        <f>IMDIV(K6,L6)*100</f>
        <v>73.3333333333333</v>
      </c>
    </row>
    <row r="7" spans="1:14" x14ac:dyDescent="0.2">
      <c r="A7" s="7" t="s">
        <v>16</v>
      </c>
      <c r="B7" s="8">
        <v>15</v>
      </c>
      <c r="K7">
        <f t="shared" si="0"/>
        <v>15</v>
      </c>
      <c r="L7" s="7">
        <v>13</v>
      </c>
      <c r="M7">
        <f>IMDIV(B7,L7)*100</f>
        <v>115.384615384615</v>
      </c>
      <c r="N7">
        <f>IMDIV(K7,L7)*100</f>
        <v>115.384615384615</v>
      </c>
    </row>
    <row r="8" spans="1:14" x14ac:dyDescent="0.2">
      <c r="A8" s="7" t="s">
        <v>17</v>
      </c>
      <c r="B8" s="8">
        <v>13</v>
      </c>
      <c r="K8">
        <f t="shared" si="0"/>
        <v>13</v>
      </c>
      <c r="L8" s="7" t="s">
        <v>30</v>
      </c>
      <c r="M8">
        <f>IMDIV(B8,22)*100</f>
        <v>59.090909090909108</v>
      </c>
      <c r="N8">
        <f>IMDIV(K8,22)*100</f>
        <v>59.090909090909108</v>
      </c>
    </row>
    <row r="9" spans="1:14" x14ac:dyDescent="0.2">
      <c r="A9" s="7" t="s">
        <v>18</v>
      </c>
      <c r="B9" s="8">
        <v>11</v>
      </c>
      <c r="K9">
        <f t="shared" si="0"/>
        <v>11</v>
      </c>
      <c r="L9" s="7">
        <v>8</v>
      </c>
      <c r="M9">
        <f>IMDIV(B9,L9)*100</f>
        <v>137.5</v>
      </c>
      <c r="N9">
        <f>IMDIV(K9,L9)*100</f>
        <v>137.5</v>
      </c>
    </row>
    <row r="10" spans="1:14" x14ac:dyDescent="0.2">
      <c r="A10" s="7" t="s">
        <v>19</v>
      </c>
      <c r="B10" s="8">
        <v>6.5</v>
      </c>
      <c r="K10">
        <f>LARGE(B10:J10,1)</f>
        <v>6.5</v>
      </c>
      <c r="L10" s="7" t="s">
        <v>31</v>
      </c>
      <c r="M10">
        <f>IMDIV(B10,18)*100</f>
        <v>36.1111111111111</v>
      </c>
      <c r="N10">
        <f>IMDIV(K10,18)*100</f>
        <v>36.1111111111111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7</v>
      </c>
      <c r="K12">
        <f>LARGE(B12:J12,1)</f>
        <v>7</v>
      </c>
      <c r="L12" s="7">
        <v>12</v>
      </c>
      <c r="M12">
        <f>IMDIV(B12,34)*100</f>
        <v>20.588235294117599</v>
      </c>
      <c r="N12">
        <f>IMDIV(K12,34)*100</f>
        <v>20.588235294117599</v>
      </c>
    </row>
    <row r="13" spans="1:14" x14ac:dyDescent="0.2">
      <c r="A13" s="7" t="s">
        <v>20</v>
      </c>
      <c r="B13" s="8">
        <v>8</v>
      </c>
      <c r="K13">
        <f t="shared" si="0"/>
        <v>8</v>
      </c>
      <c r="L13" s="7">
        <v>9</v>
      </c>
      <c r="M13">
        <f>IMDIV(B13,L13)*100</f>
        <v>88.8888888888889</v>
      </c>
      <c r="N13">
        <f>IMDIV(K13,L13)*100</f>
        <v>88.8888888888889</v>
      </c>
    </row>
    <row r="14" spans="1:14" x14ac:dyDescent="0.2">
      <c r="A14" s="7" t="s">
        <v>29</v>
      </c>
      <c r="B14" s="8">
        <v>7</v>
      </c>
      <c r="K14">
        <f t="shared" si="0"/>
        <v>7</v>
      </c>
      <c r="L14" s="7">
        <v>9</v>
      </c>
      <c r="M14">
        <f t="shared" ref="M14:M17" si="1">IMDIV(B14,L14)*100</f>
        <v>77.7777777777778</v>
      </c>
      <c r="N14">
        <f>IMDIV(K14,L14)*100</f>
        <v>77.7777777777778</v>
      </c>
    </row>
    <row r="15" spans="1:14" x14ac:dyDescent="0.2">
      <c r="A15" s="7" t="s">
        <v>26</v>
      </c>
      <c r="B15" s="8">
        <v>6</v>
      </c>
      <c r="K15">
        <f t="shared" si="0"/>
        <v>6</v>
      </c>
      <c r="L15" s="7">
        <v>10</v>
      </c>
      <c r="M15">
        <f t="shared" si="1"/>
        <v>60</v>
      </c>
      <c r="N15">
        <f t="shared" ref="N15:N17" si="2">IMDIV(K15,L15)*100</f>
        <v>60</v>
      </c>
    </row>
    <row r="16" spans="1:14" x14ac:dyDescent="0.2">
      <c r="A16" s="7" t="s">
        <v>21</v>
      </c>
      <c r="B16" s="8">
        <v>6</v>
      </c>
      <c r="K16">
        <f t="shared" si="0"/>
        <v>6</v>
      </c>
      <c r="L16" s="14" t="s">
        <v>12</v>
      </c>
      <c r="M16">
        <f>IMDIV(B16,8)*100</f>
        <v>75</v>
      </c>
      <c r="N16">
        <f>IMDIV(K16,8)*100</f>
        <v>75</v>
      </c>
    </row>
    <row r="17" spans="1:14" x14ac:dyDescent="0.2">
      <c r="A17" s="7" t="s">
        <v>27</v>
      </c>
      <c r="B17" s="8">
        <v>5</v>
      </c>
      <c r="K17">
        <f t="shared" si="0"/>
        <v>5</v>
      </c>
      <c r="L17" s="7">
        <v>11</v>
      </c>
      <c r="M17">
        <f t="shared" si="1"/>
        <v>45.454545454545496</v>
      </c>
      <c r="N17">
        <f t="shared" si="2"/>
        <v>45.454545454545496</v>
      </c>
    </row>
    <row r="18" spans="1:14" x14ac:dyDescent="0.2">
      <c r="A18" s="7" t="s">
        <v>24</v>
      </c>
      <c r="B18" s="8">
        <v>6</v>
      </c>
      <c r="K18">
        <f t="shared" si="0"/>
        <v>6</v>
      </c>
      <c r="L18" s="7" t="s">
        <v>32</v>
      </c>
      <c r="M18">
        <f>IMDIV(B18,6)*100</f>
        <v>100</v>
      </c>
      <c r="N18">
        <f>IMDIV(K18,6)*100</f>
        <v>100</v>
      </c>
    </row>
    <row r="19" spans="1:14" x14ac:dyDescent="0.2">
      <c r="A19" s="7" t="s">
        <v>35</v>
      </c>
      <c r="B19" s="13"/>
      <c r="L19" s="3"/>
      <c r="M19">
        <f>AVERAGE(M4:M18)</f>
        <v>72.235883238393981</v>
      </c>
      <c r="N19">
        <f>AVERAGE(N4:N18)</f>
        <v>72.235883238393981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47</v>
      </c>
      <c r="K4">
        <f>LARGE(B4:J4,1)</f>
        <v>47</v>
      </c>
      <c r="L4" s="7">
        <v>41</v>
      </c>
      <c r="M4">
        <f>IMDIV(B4,41)*100</f>
        <v>114.63414634146301</v>
      </c>
      <c r="N4">
        <f>IMDIV(K4,41)*100</f>
        <v>114.63414634146301</v>
      </c>
    </row>
    <row r="5" spans="1:14" x14ac:dyDescent="0.2">
      <c r="A5" s="7" t="s">
        <v>23</v>
      </c>
      <c r="B5" s="8">
        <v>29</v>
      </c>
      <c r="K5">
        <f>LARGE(B5:J5,1)</f>
        <v>29</v>
      </c>
      <c r="L5" s="7">
        <v>33</v>
      </c>
      <c r="M5">
        <f>IMDIV(B5,L5)*100</f>
        <v>87.878787878787904</v>
      </c>
      <c r="N5">
        <f>IMDIV(K5,L5)*100</f>
        <v>87.878787878787904</v>
      </c>
    </row>
    <row r="6" spans="1:14" x14ac:dyDescent="0.2">
      <c r="A6" s="7" t="s">
        <v>15</v>
      </c>
      <c r="B6" s="8">
        <v>13</v>
      </c>
      <c r="K6">
        <f t="shared" ref="K6:K18" si="0">LARGE(B6:J6,1)</f>
        <v>13</v>
      </c>
      <c r="L6" s="7">
        <v>15</v>
      </c>
      <c r="M6">
        <f>IMDIV(B6,L6)*100</f>
        <v>86.6666666666667</v>
      </c>
      <c r="N6">
        <f>IMDIV(K6,L6)*100</f>
        <v>86.6666666666667</v>
      </c>
    </row>
    <row r="7" spans="1:14" x14ac:dyDescent="0.2">
      <c r="A7" s="7" t="s">
        <v>16</v>
      </c>
      <c r="B7" s="8">
        <v>11</v>
      </c>
      <c r="K7">
        <f t="shared" si="0"/>
        <v>11</v>
      </c>
      <c r="L7" s="7">
        <v>13</v>
      </c>
      <c r="M7">
        <f>IMDIV(B7,L7)*100</f>
        <v>84.615384615384599</v>
      </c>
      <c r="N7">
        <f>IMDIV(K7,L7)*100</f>
        <v>84.615384615384599</v>
      </c>
    </row>
    <row r="8" spans="1:14" x14ac:dyDescent="0.2">
      <c r="A8" s="7" t="s">
        <v>17</v>
      </c>
      <c r="B8" s="8">
        <v>19</v>
      </c>
      <c r="K8">
        <f t="shared" si="0"/>
        <v>19</v>
      </c>
      <c r="L8" s="7" t="s">
        <v>30</v>
      </c>
      <c r="M8">
        <f>IMDIV(B8,22)*100</f>
        <v>86.363636363636402</v>
      </c>
      <c r="N8">
        <f>IMDIV(K8,22)*100</f>
        <v>86.363636363636402</v>
      </c>
    </row>
    <row r="9" spans="1:14" x14ac:dyDescent="0.2">
      <c r="A9" s="7" t="s">
        <v>18</v>
      </c>
      <c r="B9" s="8">
        <v>11</v>
      </c>
      <c r="K9">
        <f t="shared" si="0"/>
        <v>11</v>
      </c>
      <c r="L9" s="7">
        <v>8</v>
      </c>
      <c r="M9">
        <f>IMDIV(B9,L9)*100</f>
        <v>137.5</v>
      </c>
      <c r="N9">
        <f>IMDIV(K9,L9)*100</f>
        <v>137.5</v>
      </c>
    </row>
    <row r="10" spans="1:14" x14ac:dyDescent="0.2">
      <c r="A10" s="7" t="s">
        <v>19</v>
      </c>
      <c r="B10" s="8">
        <v>12</v>
      </c>
      <c r="K10">
        <f>LARGE(B10:J10,1)</f>
        <v>12</v>
      </c>
      <c r="L10" s="7" t="s">
        <v>31</v>
      </c>
      <c r="M10">
        <f>IMDIV(B10,18)*100</f>
        <v>66.6666666666667</v>
      </c>
      <c r="N10">
        <f>IMDIV(K10,18)*100</f>
        <v>66.6666666666667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14</v>
      </c>
      <c r="K12">
        <f>LARGE(B12:J12,1)</f>
        <v>14</v>
      </c>
      <c r="L12" s="7">
        <v>12</v>
      </c>
      <c r="M12">
        <f>IMDIV(B12,34)*100</f>
        <v>41.176470588235297</v>
      </c>
      <c r="N12">
        <f>IMDIV(K12,34)*100</f>
        <v>41.176470588235297</v>
      </c>
    </row>
    <row r="13" spans="1:14" x14ac:dyDescent="0.2">
      <c r="A13" s="7" t="s">
        <v>20</v>
      </c>
      <c r="B13" s="8">
        <v>7</v>
      </c>
      <c r="K13">
        <f t="shared" si="0"/>
        <v>7</v>
      </c>
      <c r="L13" s="7">
        <v>9</v>
      </c>
      <c r="M13">
        <f>IMDIV(B13,L13)*100</f>
        <v>77.7777777777778</v>
      </c>
      <c r="N13">
        <f>IMDIV(K13,L13)*100</f>
        <v>77.7777777777778</v>
      </c>
    </row>
    <row r="14" spans="1:14" x14ac:dyDescent="0.2">
      <c r="A14" s="7" t="s">
        <v>29</v>
      </c>
      <c r="B14" s="8">
        <v>8</v>
      </c>
      <c r="K14">
        <f t="shared" si="0"/>
        <v>8</v>
      </c>
      <c r="L14" s="7">
        <v>9</v>
      </c>
      <c r="M14">
        <f t="shared" ref="M14:M17" si="1">IMDIV(B14,L14)*100</f>
        <v>88.8888888888889</v>
      </c>
      <c r="N14">
        <f>IMDIV(K14,L14)*100</f>
        <v>88.8888888888889</v>
      </c>
    </row>
    <row r="15" spans="1:14" x14ac:dyDescent="0.2">
      <c r="A15" s="7" t="s">
        <v>26</v>
      </c>
      <c r="B15" s="8">
        <v>8</v>
      </c>
      <c r="K15">
        <f t="shared" si="0"/>
        <v>8</v>
      </c>
      <c r="L15" s="7">
        <v>10</v>
      </c>
      <c r="M15">
        <f t="shared" si="1"/>
        <v>80</v>
      </c>
      <c r="N15">
        <f t="shared" ref="N15:N17" si="2">IMDIV(K15,L15)*100</f>
        <v>80</v>
      </c>
    </row>
    <row r="16" spans="1:14" x14ac:dyDescent="0.2">
      <c r="A16" s="7" t="s">
        <v>21</v>
      </c>
      <c r="B16" s="8">
        <v>6</v>
      </c>
      <c r="K16">
        <f t="shared" si="0"/>
        <v>6</v>
      </c>
      <c r="L16" s="14" t="s">
        <v>12</v>
      </c>
      <c r="M16">
        <f>IMDIV(B16,8)*100</f>
        <v>75</v>
      </c>
      <c r="N16">
        <f>IMDIV(K16,8)*100</f>
        <v>75</v>
      </c>
    </row>
    <row r="17" spans="1:14" x14ac:dyDescent="0.2">
      <c r="A17" s="7" t="s">
        <v>27</v>
      </c>
      <c r="B17" s="8">
        <v>13</v>
      </c>
      <c r="K17">
        <f t="shared" si="0"/>
        <v>13</v>
      </c>
      <c r="L17" s="7">
        <v>11</v>
      </c>
      <c r="M17">
        <f t="shared" si="1"/>
        <v>118.18181818181802</v>
      </c>
      <c r="N17">
        <f t="shared" si="2"/>
        <v>118.18181818181802</v>
      </c>
    </row>
    <row r="18" spans="1:14" x14ac:dyDescent="0.2">
      <c r="A18" s="7" t="s">
        <v>24</v>
      </c>
      <c r="B18" s="8">
        <v>8</v>
      </c>
      <c r="K18">
        <f t="shared" si="0"/>
        <v>8</v>
      </c>
      <c r="L18" s="7" t="s">
        <v>32</v>
      </c>
      <c r="M18">
        <f>IMDIV(B18,6)*100</f>
        <v>133.333333333333</v>
      </c>
      <c r="N18">
        <f>IMDIV(K18,6)*100</f>
        <v>133.333333333333</v>
      </c>
    </row>
    <row r="19" spans="1:14" x14ac:dyDescent="0.2">
      <c r="A19" s="7" t="s">
        <v>35</v>
      </c>
      <c r="B19" s="13"/>
      <c r="L19" s="3"/>
      <c r="M19">
        <f>AVERAGE(M4:M18)</f>
        <v>91.334541235904155</v>
      </c>
      <c r="N19">
        <f>AVERAGE(N4:N18)</f>
        <v>91.334541235904155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PLAYERS</vt:lpstr>
      <vt:lpstr>Allison Haefner</vt:lpstr>
      <vt:lpstr>Allannah Blye</vt:lpstr>
      <vt:lpstr>Angelina Lopez</vt:lpstr>
      <vt:lpstr>Avery Plourde</vt:lpstr>
      <vt:lpstr>Braelyn Webb</vt:lpstr>
      <vt:lpstr>Brooks Hallman</vt:lpstr>
      <vt:lpstr>Cameron Owen</vt:lpstr>
      <vt:lpstr>Claire McKinley</vt:lpstr>
      <vt:lpstr>Cole Marlar</vt:lpstr>
      <vt:lpstr>Crosby Reed</vt:lpstr>
      <vt:lpstr>Daniel Guthrie</vt:lpstr>
      <vt:lpstr>Ella Wilson</vt:lpstr>
      <vt:lpstr>Ellison Gower</vt:lpstr>
      <vt:lpstr>Emma Patat</vt:lpstr>
      <vt:lpstr>Halley Jackson</vt:lpstr>
      <vt:lpstr>Isabella Bilott</vt:lpstr>
      <vt:lpstr>Jack Smith</vt:lpstr>
      <vt:lpstr>Jade Thake</vt:lpstr>
      <vt:lpstr>Jenna Zuchowski</vt:lpstr>
      <vt:lpstr>Jillian Witbeck</vt:lpstr>
      <vt:lpstr>Justan Dogan</vt:lpstr>
      <vt:lpstr>Kosta Gandis</vt:lpstr>
      <vt:lpstr>Lizzie Armstrong</vt:lpstr>
      <vt:lpstr>Logan Survance</vt:lpstr>
      <vt:lpstr>Maddie Trelinski</vt:lpstr>
      <vt:lpstr>Michael Mayo</vt:lpstr>
      <vt:lpstr>Nicholas Sweet</vt:lpstr>
      <vt:lpstr>Westley Lopez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peter castell</dc:creator>
  <cp:lastModifiedBy>Microsoft Office User</cp:lastModifiedBy>
  <cp:lastPrinted>2014-08-04T16:58:11Z</cp:lastPrinted>
  <dcterms:created xsi:type="dcterms:W3CDTF">2012-09-24T16:28:17Z</dcterms:created>
  <dcterms:modified xsi:type="dcterms:W3CDTF">2016-07-02T04:05:46Z</dcterms:modified>
</cp:coreProperties>
</file>