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7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GREENVILLE/"/>
    </mc:Choice>
  </mc:AlternateContent>
  <bookViews>
    <workbookView xWindow="6240" yWindow="460" windowWidth="19360" windowHeight="14220"/>
  </bookViews>
  <sheets>
    <sheet name="PLAYERS" sheetId="28" r:id="rId1"/>
    <sheet name="Clayton S." sheetId="1" r:id="rId2"/>
    <sheet name="Aiden Miller" sheetId="2" r:id="rId3"/>
    <sheet name="Aiden Richardson" sheetId="3" r:id="rId4"/>
    <sheet name="Alec Batt" sheetId="4" r:id="rId5"/>
    <sheet name="Austin Owen" sheetId="5" r:id="rId6"/>
    <sheet name="Braden Priddy" sheetId="6" r:id="rId7"/>
    <sheet name="Catalina Leger" sheetId="7" r:id="rId8"/>
    <sheet name="Daniel Derrick" sheetId="8" r:id="rId9"/>
    <sheet name="David Davenport" sheetId="9" r:id="rId10"/>
    <sheet name="Ilona Donovan" sheetId="10" r:id="rId11"/>
    <sheet name="Isabella Campbell" sheetId="11" r:id="rId12"/>
    <sheet name="Jacob Fried" sheetId="12" r:id="rId13"/>
    <sheet name="Jeannette Campbell" sheetId="13" r:id="rId14"/>
    <sheet name="Jonah Guthrie" sheetId="14" r:id="rId15"/>
    <sheet name="Katie Guthrie" sheetId="15" r:id="rId16"/>
    <sheet name="Kyle Farmer" sheetId="16" r:id="rId17"/>
    <sheet name="Nick Batt" sheetId="17" r:id="rId18"/>
    <sheet name="Paige Scuro" sheetId="18" r:id="rId19"/>
    <sheet name="Rachel Marlar" sheetId="19" r:id="rId20"/>
    <sheet name="Rebecca Nix" sheetId="20" r:id="rId21"/>
    <sheet name="Skyler Morris" sheetId="21" r:id="rId22"/>
    <sheet name="Thomas Donovan" sheetId="22" r:id="rId23"/>
    <sheet name="Wilson Pierce" sheetId="23" r:id="rId24"/>
    <sheet name="Zoe Gardis" sheetId="27" r:id="rId2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27" l="1"/>
  <c r="N4" i="27"/>
  <c r="K5" i="27"/>
  <c r="N5" i="27"/>
  <c r="K6" i="27"/>
  <c r="N6" i="27"/>
  <c r="K7" i="27"/>
  <c r="N7" i="27"/>
  <c r="K8" i="27"/>
  <c r="N8" i="27"/>
  <c r="K9" i="27"/>
  <c r="N9" i="27"/>
  <c r="K10" i="27"/>
  <c r="N10" i="27"/>
  <c r="K12" i="27"/>
  <c r="N12" i="27"/>
  <c r="K13" i="27"/>
  <c r="N13" i="27"/>
  <c r="K14" i="27"/>
  <c r="N14" i="27"/>
  <c r="K15" i="27"/>
  <c r="N15" i="27"/>
  <c r="K16" i="27"/>
  <c r="N16" i="27"/>
  <c r="K17" i="27"/>
  <c r="N17" i="27"/>
  <c r="K18" i="27"/>
  <c r="N18" i="27"/>
  <c r="N19" i="27"/>
  <c r="M4" i="27"/>
  <c r="M5" i="27"/>
  <c r="M6" i="27"/>
  <c r="M7" i="27"/>
  <c r="M8" i="27"/>
  <c r="M9" i="27"/>
  <c r="M10" i="27"/>
  <c r="M12" i="27"/>
  <c r="M13" i="27"/>
  <c r="M14" i="27"/>
  <c r="M15" i="27"/>
  <c r="M16" i="27"/>
  <c r="M17" i="27"/>
  <c r="M18" i="27"/>
  <c r="M19" i="27"/>
  <c r="K4" i="23"/>
  <c r="N4" i="23"/>
  <c r="K5" i="23"/>
  <c r="N5" i="23"/>
  <c r="K6" i="23"/>
  <c r="N6" i="23"/>
  <c r="K7" i="23"/>
  <c r="N7" i="23"/>
  <c r="K8" i="23"/>
  <c r="N8" i="23"/>
  <c r="K9" i="23"/>
  <c r="N9" i="23"/>
  <c r="K10" i="23"/>
  <c r="N10" i="23"/>
  <c r="K12" i="23"/>
  <c r="N12" i="23"/>
  <c r="K13" i="23"/>
  <c r="N13" i="23"/>
  <c r="K14" i="23"/>
  <c r="N14" i="23"/>
  <c r="K15" i="23"/>
  <c r="N15" i="23"/>
  <c r="K16" i="23"/>
  <c r="N16" i="23"/>
  <c r="K17" i="23"/>
  <c r="N17" i="23"/>
  <c r="K18" i="23"/>
  <c r="N18" i="23"/>
  <c r="N19" i="23"/>
  <c r="M4" i="23"/>
  <c r="M5" i="23"/>
  <c r="M6" i="23"/>
  <c r="M7" i="23"/>
  <c r="M8" i="23"/>
  <c r="M9" i="23"/>
  <c r="M10" i="23"/>
  <c r="M12" i="23"/>
  <c r="M13" i="23"/>
  <c r="M14" i="23"/>
  <c r="M15" i="23"/>
  <c r="M16" i="23"/>
  <c r="M17" i="23"/>
  <c r="M18" i="23"/>
  <c r="M19" i="23"/>
  <c r="K4" i="22"/>
  <c r="N4" i="22"/>
  <c r="K5" i="22"/>
  <c r="N5" i="22"/>
  <c r="K6" i="22"/>
  <c r="N6" i="22"/>
  <c r="K7" i="22"/>
  <c r="N7" i="22"/>
  <c r="K8" i="22"/>
  <c r="N8" i="22"/>
  <c r="K9" i="22"/>
  <c r="N9" i="22"/>
  <c r="K10" i="22"/>
  <c r="N10" i="22"/>
  <c r="K12" i="22"/>
  <c r="N12" i="22"/>
  <c r="K13" i="22"/>
  <c r="N13" i="22"/>
  <c r="K14" i="22"/>
  <c r="N14" i="22"/>
  <c r="K15" i="22"/>
  <c r="N15" i="22"/>
  <c r="K16" i="22"/>
  <c r="N16" i="22"/>
  <c r="K17" i="22"/>
  <c r="N17" i="22"/>
  <c r="K18" i="22"/>
  <c r="N18" i="22"/>
  <c r="N19" i="22"/>
  <c r="M4" i="22"/>
  <c r="M5" i="22"/>
  <c r="M6" i="22"/>
  <c r="M7" i="22"/>
  <c r="M8" i="22"/>
  <c r="M9" i="22"/>
  <c r="M10" i="22"/>
  <c r="M12" i="22"/>
  <c r="M13" i="22"/>
  <c r="M14" i="22"/>
  <c r="M15" i="22"/>
  <c r="M16" i="22"/>
  <c r="M17" i="22"/>
  <c r="M18" i="22"/>
  <c r="M19" i="22"/>
  <c r="K4" i="21"/>
  <c r="N4" i="21"/>
  <c r="K5" i="21"/>
  <c r="N5" i="21"/>
  <c r="K6" i="21"/>
  <c r="N6" i="21"/>
  <c r="K7" i="21"/>
  <c r="N7" i="21"/>
  <c r="K8" i="21"/>
  <c r="N8" i="21"/>
  <c r="K9" i="21"/>
  <c r="N9" i="21"/>
  <c r="K10" i="21"/>
  <c r="N10" i="21"/>
  <c r="K12" i="21"/>
  <c r="N12" i="21"/>
  <c r="K13" i="21"/>
  <c r="N13" i="21"/>
  <c r="K14" i="21"/>
  <c r="N14" i="21"/>
  <c r="K15" i="21"/>
  <c r="N15" i="21"/>
  <c r="K16" i="21"/>
  <c r="N16" i="21"/>
  <c r="K17" i="21"/>
  <c r="N17" i="21"/>
  <c r="K18" i="21"/>
  <c r="N18" i="21"/>
  <c r="N19" i="21"/>
  <c r="M4" i="21"/>
  <c r="M5" i="21"/>
  <c r="M6" i="21"/>
  <c r="M7" i="21"/>
  <c r="M8" i="21"/>
  <c r="M9" i="21"/>
  <c r="M10" i="21"/>
  <c r="M12" i="21"/>
  <c r="M13" i="21"/>
  <c r="M14" i="21"/>
  <c r="M15" i="21"/>
  <c r="M16" i="21"/>
  <c r="M17" i="21"/>
  <c r="M18" i="21"/>
  <c r="M19" i="21"/>
  <c r="K4" i="20"/>
  <c r="N4" i="20"/>
  <c r="K5" i="20"/>
  <c r="N5" i="20"/>
  <c r="K6" i="20"/>
  <c r="N6" i="20"/>
  <c r="K7" i="20"/>
  <c r="N7" i="20"/>
  <c r="K8" i="20"/>
  <c r="N8" i="20"/>
  <c r="K9" i="20"/>
  <c r="N9" i="20"/>
  <c r="K10" i="20"/>
  <c r="N10" i="20"/>
  <c r="K12" i="20"/>
  <c r="N12" i="20"/>
  <c r="K13" i="20"/>
  <c r="N13" i="20"/>
  <c r="K14" i="20"/>
  <c r="N14" i="20"/>
  <c r="K15" i="20"/>
  <c r="N15" i="20"/>
  <c r="K16" i="20"/>
  <c r="N16" i="20"/>
  <c r="K17" i="20"/>
  <c r="N17" i="20"/>
  <c r="K18" i="20"/>
  <c r="N18" i="20"/>
  <c r="N19" i="20"/>
  <c r="M4" i="20"/>
  <c r="M5" i="20"/>
  <c r="M6" i="20"/>
  <c r="M7" i="20"/>
  <c r="M8" i="20"/>
  <c r="M9" i="20"/>
  <c r="M10" i="20"/>
  <c r="M12" i="20"/>
  <c r="M13" i="20"/>
  <c r="M14" i="20"/>
  <c r="M15" i="20"/>
  <c r="M16" i="20"/>
  <c r="M17" i="20"/>
  <c r="M18" i="20"/>
  <c r="M19" i="20"/>
  <c r="K4" i="19"/>
  <c r="N4" i="19"/>
  <c r="K5" i="19"/>
  <c r="N5" i="19"/>
  <c r="K6" i="19"/>
  <c r="N6" i="19"/>
  <c r="K7" i="19"/>
  <c r="N7" i="19"/>
  <c r="K8" i="19"/>
  <c r="N8" i="19"/>
  <c r="K9" i="19"/>
  <c r="N9" i="19"/>
  <c r="K10" i="19"/>
  <c r="N10" i="19"/>
  <c r="K12" i="19"/>
  <c r="N12" i="19"/>
  <c r="K13" i="19"/>
  <c r="N13" i="19"/>
  <c r="K14" i="19"/>
  <c r="N14" i="19"/>
  <c r="K15" i="19"/>
  <c r="N15" i="19"/>
  <c r="K16" i="19"/>
  <c r="N16" i="19"/>
  <c r="K17" i="19"/>
  <c r="N17" i="19"/>
  <c r="K18" i="19"/>
  <c r="N18" i="19"/>
  <c r="N19" i="19"/>
  <c r="M4" i="19"/>
  <c r="M5" i="19"/>
  <c r="M6" i="19"/>
  <c r="M7" i="19"/>
  <c r="M8" i="19"/>
  <c r="M9" i="19"/>
  <c r="M10" i="19"/>
  <c r="M12" i="19"/>
  <c r="M13" i="19"/>
  <c r="M14" i="19"/>
  <c r="M15" i="19"/>
  <c r="M16" i="19"/>
  <c r="M17" i="19"/>
  <c r="M18" i="19"/>
  <c r="M19" i="19"/>
  <c r="K4" i="18"/>
  <c r="N4" i="18"/>
  <c r="K5" i="18"/>
  <c r="N5" i="18"/>
  <c r="K6" i="18"/>
  <c r="N6" i="18"/>
  <c r="K7" i="18"/>
  <c r="N7" i="18"/>
  <c r="K8" i="18"/>
  <c r="N8" i="18"/>
  <c r="K9" i="18"/>
  <c r="N9" i="18"/>
  <c r="K10" i="18"/>
  <c r="N10" i="18"/>
  <c r="K12" i="18"/>
  <c r="N12" i="18"/>
  <c r="K13" i="18"/>
  <c r="N13" i="18"/>
  <c r="K14" i="18"/>
  <c r="N14" i="18"/>
  <c r="K15" i="18"/>
  <c r="N15" i="18"/>
  <c r="K16" i="18"/>
  <c r="N16" i="18"/>
  <c r="K17" i="18"/>
  <c r="N17" i="18"/>
  <c r="K18" i="18"/>
  <c r="N18" i="18"/>
  <c r="N19" i="18"/>
  <c r="M4" i="18"/>
  <c r="M5" i="18"/>
  <c r="M6" i="18"/>
  <c r="M7" i="18"/>
  <c r="M8" i="18"/>
  <c r="M9" i="18"/>
  <c r="M10" i="18"/>
  <c r="M12" i="18"/>
  <c r="M13" i="18"/>
  <c r="M14" i="18"/>
  <c r="M15" i="18"/>
  <c r="M16" i="18"/>
  <c r="M17" i="18"/>
  <c r="M18" i="18"/>
  <c r="M19" i="18"/>
  <c r="K4" i="17"/>
  <c r="N4" i="17"/>
  <c r="K5" i="17"/>
  <c r="N5" i="17"/>
  <c r="K6" i="17"/>
  <c r="N6" i="17"/>
  <c r="K7" i="17"/>
  <c r="N7" i="17"/>
  <c r="K8" i="17"/>
  <c r="N8" i="17"/>
  <c r="K9" i="17"/>
  <c r="N9" i="17"/>
  <c r="K10" i="17"/>
  <c r="N10" i="17"/>
  <c r="K12" i="17"/>
  <c r="N12" i="17"/>
  <c r="K13" i="17"/>
  <c r="N13" i="17"/>
  <c r="K14" i="17"/>
  <c r="N14" i="17"/>
  <c r="K15" i="17"/>
  <c r="N15" i="17"/>
  <c r="K16" i="17"/>
  <c r="N16" i="17"/>
  <c r="K17" i="17"/>
  <c r="N17" i="17"/>
  <c r="K18" i="17"/>
  <c r="N18" i="17"/>
  <c r="N19" i="17"/>
  <c r="M4" i="17"/>
  <c r="M5" i="17"/>
  <c r="M6" i="17"/>
  <c r="M7" i="17"/>
  <c r="M8" i="17"/>
  <c r="M9" i="17"/>
  <c r="M10" i="17"/>
  <c r="M12" i="17"/>
  <c r="M13" i="17"/>
  <c r="M14" i="17"/>
  <c r="M15" i="17"/>
  <c r="M16" i="17"/>
  <c r="M17" i="17"/>
  <c r="M18" i="17"/>
  <c r="M19" i="17"/>
  <c r="K4" i="16"/>
  <c r="N4" i="16"/>
  <c r="K5" i="16"/>
  <c r="N5" i="16"/>
  <c r="K6" i="16"/>
  <c r="N6" i="16"/>
  <c r="K7" i="16"/>
  <c r="N7" i="16"/>
  <c r="K8" i="16"/>
  <c r="N8" i="16"/>
  <c r="K9" i="16"/>
  <c r="N9" i="16"/>
  <c r="K10" i="16"/>
  <c r="N10" i="16"/>
  <c r="K12" i="16"/>
  <c r="N12" i="16"/>
  <c r="K13" i="16"/>
  <c r="N13" i="16"/>
  <c r="K14" i="16"/>
  <c r="N14" i="16"/>
  <c r="K15" i="16"/>
  <c r="N15" i="16"/>
  <c r="K16" i="16"/>
  <c r="N16" i="16"/>
  <c r="K17" i="16"/>
  <c r="N17" i="16"/>
  <c r="K18" i="16"/>
  <c r="N18" i="16"/>
  <c r="N19" i="16"/>
  <c r="M4" i="16"/>
  <c r="M5" i="16"/>
  <c r="M6" i="16"/>
  <c r="M7" i="16"/>
  <c r="M8" i="16"/>
  <c r="M9" i="16"/>
  <c r="M10" i="16"/>
  <c r="M12" i="16"/>
  <c r="M13" i="16"/>
  <c r="M14" i="16"/>
  <c r="M15" i="16"/>
  <c r="M16" i="16"/>
  <c r="M17" i="16"/>
  <c r="M18" i="16"/>
  <c r="M19" i="16"/>
  <c r="K4" i="15"/>
  <c r="N4" i="15"/>
  <c r="K5" i="15"/>
  <c r="N5" i="15"/>
  <c r="K6" i="15"/>
  <c r="N6" i="15"/>
  <c r="K7" i="15"/>
  <c r="N7" i="15"/>
  <c r="K8" i="15"/>
  <c r="N8" i="15"/>
  <c r="K9" i="15"/>
  <c r="N9" i="15"/>
  <c r="K10" i="15"/>
  <c r="N10" i="15"/>
  <c r="K12" i="15"/>
  <c r="N12" i="15"/>
  <c r="K13" i="15"/>
  <c r="N13" i="15"/>
  <c r="K14" i="15"/>
  <c r="N14" i="15"/>
  <c r="K15" i="15"/>
  <c r="N15" i="15"/>
  <c r="K16" i="15"/>
  <c r="N16" i="15"/>
  <c r="K17" i="15"/>
  <c r="N17" i="15"/>
  <c r="K18" i="15"/>
  <c r="N18" i="15"/>
  <c r="N19" i="15"/>
  <c r="M4" i="15"/>
  <c r="M5" i="15"/>
  <c r="M6" i="15"/>
  <c r="M7" i="15"/>
  <c r="M8" i="15"/>
  <c r="M9" i="15"/>
  <c r="M10" i="15"/>
  <c r="M12" i="15"/>
  <c r="M13" i="15"/>
  <c r="M14" i="15"/>
  <c r="M15" i="15"/>
  <c r="M16" i="15"/>
  <c r="M17" i="15"/>
  <c r="M18" i="15"/>
  <c r="M19" i="15"/>
  <c r="K4" i="14"/>
  <c r="N4" i="14"/>
  <c r="K5" i="14"/>
  <c r="N5" i="14"/>
  <c r="K6" i="14"/>
  <c r="N6" i="14"/>
  <c r="K7" i="14"/>
  <c r="N7" i="14"/>
  <c r="K8" i="14"/>
  <c r="N8" i="14"/>
  <c r="K9" i="14"/>
  <c r="N9" i="14"/>
  <c r="K10" i="14"/>
  <c r="N10" i="14"/>
  <c r="K12" i="14"/>
  <c r="N12" i="14"/>
  <c r="K13" i="14"/>
  <c r="N13" i="14"/>
  <c r="K14" i="14"/>
  <c r="N14" i="14"/>
  <c r="K15" i="14"/>
  <c r="N15" i="14"/>
  <c r="K16" i="14"/>
  <c r="N16" i="14"/>
  <c r="K17" i="14"/>
  <c r="N17" i="14"/>
  <c r="K18" i="14"/>
  <c r="N18" i="14"/>
  <c r="N19" i="14"/>
  <c r="M4" i="14"/>
  <c r="M5" i="14"/>
  <c r="M6" i="14"/>
  <c r="M7" i="14"/>
  <c r="M8" i="14"/>
  <c r="M9" i="14"/>
  <c r="M10" i="14"/>
  <c r="M12" i="14"/>
  <c r="M13" i="14"/>
  <c r="M14" i="14"/>
  <c r="M15" i="14"/>
  <c r="M16" i="14"/>
  <c r="M17" i="14"/>
  <c r="M18" i="14"/>
  <c r="M19" i="14"/>
  <c r="K4" i="13"/>
  <c r="N4" i="13"/>
  <c r="K5" i="13"/>
  <c r="N5" i="13"/>
  <c r="K6" i="13"/>
  <c r="N6" i="13"/>
  <c r="K7" i="13"/>
  <c r="N7" i="13"/>
  <c r="K8" i="13"/>
  <c r="N8" i="13"/>
  <c r="K9" i="13"/>
  <c r="N9" i="13"/>
  <c r="K10" i="13"/>
  <c r="N10" i="13"/>
  <c r="K12" i="13"/>
  <c r="N12" i="13"/>
  <c r="K13" i="13"/>
  <c r="N13" i="13"/>
  <c r="K14" i="13"/>
  <c r="N14" i="13"/>
  <c r="K15" i="13"/>
  <c r="N15" i="13"/>
  <c r="K16" i="13"/>
  <c r="N16" i="13"/>
  <c r="K17" i="13"/>
  <c r="N17" i="13"/>
  <c r="K18" i="13"/>
  <c r="N18" i="13"/>
  <c r="N19" i="13"/>
  <c r="M4" i="13"/>
  <c r="M5" i="13"/>
  <c r="M6" i="13"/>
  <c r="M7" i="13"/>
  <c r="M8" i="13"/>
  <c r="M9" i="13"/>
  <c r="M10" i="13"/>
  <c r="M12" i="13"/>
  <c r="M13" i="13"/>
  <c r="M14" i="13"/>
  <c r="M15" i="13"/>
  <c r="M16" i="13"/>
  <c r="M17" i="13"/>
  <c r="M18" i="13"/>
  <c r="M19" i="13"/>
  <c r="K4" i="12"/>
  <c r="N4" i="12"/>
  <c r="K5" i="12"/>
  <c r="N5" i="12"/>
  <c r="K6" i="12"/>
  <c r="N6" i="12"/>
  <c r="K7" i="12"/>
  <c r="N7" i="12"/>
  <c r="K8" i="12"/>
  <c r="N8" i="12"/>
  <c r="K9" i="12"/>
  <c r="N9" i="12"/>
  <c r="K10" i="12"/>
  <c r="N10" i="12"/>
  <c r="K12" i="12"/>
  <c r="N12" i="12"/>
  <c r="K13" i="12"/>
  <c r="N13" i="12"/>
  <c r="K14" i="12"/>
  <c r="N14" i="12"/>
  <c r="K15" i="12"/>
  <c r="N15" i="12"/>
  <c r="K16" i="12"/>
  <c r="N16" i="12"/>
  <c r="K17" i="12"/>
  <c r="N17" i="12"/>
  <c r="K18" i="12"/>
  <c r="N18" i="12"/>
  <c r="N19" i="12"/>
  <c r="M4" i="12"/>
  <c r="M5" i="12"/>
  <c r="M6" i="12"/>
  <c r="M7" i="12"/>
  <c r="M8" i="12"/>
  <c r="M9" i="12"/>
  <c r="M10" i="12"/>
  <c r="M12" i="12"/>
  <c r="M13" i="12"/>
  <c r="M14" i="12"/>
  <c r="M15" i="12"/>
  <c r="M16" i="12"/>
  <c r="M17" i="12"/>
  <c r="M18" i="12"/>
  <c r="M19" i="12"/>
  <c r="K4" i="11"/>
  <c r="N4" i="11"/>
  <c r="K5" i="11"/>
  <c r="N5" i="11"/>
  <c r="K6" i="11"/>
  <c r="N6" i="11"/>
  <c r="K7" i="11"/>
  <c r="N7" i="11"/>
  <c r="K8" i="11"/>
  <c r="N8" i="11"/>
  <c r="K9" i="11"/>
  <c r="N9" i="11"/>
  <c r="K10" i="11"/>
  <c r="N10" i="11"/>
  <c r="K12" i="11"/>
  <c r="N12" i="11"/>
  <c r="K13" i="11"/>
  <c r="N13" i="11"/>
  <c r="K14" i="11"/>
  <c r="N14" i="11"/>
  <c r="K15" i="11"/>
  <c r="N15" i="11"/>
  <c r="K16" i="11"/>
  <c r="N16" i="11"/>
  <c r="K17" i="11"/>
  <c r="N17" i="11"/>
  <c r="K18" i="11"/>
  <c r="N18" i="11"/>
  <c r="N19" i="11"/>
  <c r="M4" i="11"/>
  <c r="M5" i="11"/>
  <c r="M6" i="11"/>
  <c r="M7" i="11"/>
  <c r="M8" i="11"/>
  <c r="M9" i="11"/>
  <c r="M10" i="11"/>
  <c r="M12" i="11"/>
  <c r="M13" i="11"/>
  <c r="M14" i="11"/>
  <c r="M15" i="11"/>
  <c r="M16" i="11"/>
  <c r="M17" i="11"/>
  <c r="M18" i="11"/>
  <c r="M19" i="11"/>
  <c r="K4" i="10"/>
  <c r="N4" i="10"/>
  <c r="K5" i="10"/>
  <c r="N5" i="10"/>
  <c r="K6" i="10"/>
  <c r="N6" i="10"/>
  <c r="K7" i="10"/>
  <c r="N7" i="10"/>
  <c r="K8" i="10"/>
  <c r="N8" i="10"/>
  <c r="K9" i="10"/>
  <c r="N9" i="10"/>
  <c r="K10" i="10"/>
  <c r="N10" i="10"/>
  <c r="K12" i="10"/>
  <c r="N12" i="10"/>
  <c r="K13" i="10"/>
  <c r="N13" i="10"/>
  <c r="K14" i="10"/>
  <c r="N14" i="10"/>
  <c r="K15" i="10"/>
  <c r="N15" i="10"/>
  <c r="K16" i="10"/>
  <c r="N16" i="10"/>
  <c r="K17" i="10"/>
  <c r="N17" i="10"/>
  <c r="K18" i="10"/>
  <c r="N18" i="10"/>
  <c r="N19" i="10"/>
  <c r="M4" i="10"/>
  <c r="M5" i="10"/>
  <c r="M6" i="10"/>
  <c r="M7" i="10"/>
  <c r="M8" i="10"/>
  <c r="M9" i="10"/>
  <c r="M10" i="10"/>
  <c r="M12" i="10"/>
  <c r="M13" i="10"/>
  <c r="M14" i="10"/>
  <c r="M15" i="10"/>
  <c r="M16" i="10"/>
  <c r="M17" i="10"/>
  <c r="M18" i="10"/>
  <c r="M19" i="10"/>
  <c r="K4" i="9"/>
  <c r="N4" i="9"/>
  <c r="K5" i="9"/>
  <c r="N5" i="9"/>
  <c r="K6" i="9"/>
  <c r="N6" i="9"/>
  <c r="K7" i="9"/>
  <c r="N7" i="9"/>
  <c r="K8" i="9"/>
  <c r="N8" i="9"/>
  <c r="K9" i="9"/>
  <c r="N9" i="9"/>
  <c r="K10" i="9"/>
  <c r="N10" i="9"/>
  <c r="K12" i="9"/>
  <c r="N12" i="9"/>
  <c r="K13" i="9"/>
  <c r="N13" i="9"/>
  <c r="K14" i="9"/>
  <c r="N14" i="9"/>
  <c r="K15" i="9"/>
  <c r="N15" i="9"/>
  <c r="K16" i="9"/>
  <c r="N16" i="9"/>
  <c r="K17" i="9"/>
  <c r="N17" i="9"/>
  <c r="K18" i="9"/>
  <c r="N18" i="9"/>
  <c r="N19" i="9"/>
  <c r="M4" i="9"/>
  <c r="M5" i="9"/>
  <c r="M6" i="9"/>
  <c r="M7" i="9"/>
  <c r="M8" i="9"/>
  <c r="M9" i="9"/>
  <c r="M10" i="9"/>
  <c r="M12" i="9"/>
  <c r="M13" i="9"/>
  <c r="M14" i="9"/>
  <c r="M15" i="9"/>
  <c r="M16" i="9"/>
  <c r="M17" i="9"/>
  <c r="M18" i="9"/>
  <c r="M19" i="9"/>
  <c r="K4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2" i="8"/>
  <c r="N12" i="8"/>
  <c r="K13" i="8"/>
  <c r="N13" i="8"/>
  <c r="K14" i="8"/>
  <c r="N14" i="8"/>
  <c r="K15" i="8"/>
  <c r="N15" i="8"/>
  <c r="K16" i="8"/>
  <c r="N16" i="8"/>
  <c r="K17" i="8"/>
  <c r="N17" i="8"/>
  <c r="K18" i="8"/>
  <c r="N18" i="8"/>
  <c r="N19" i="8"/>
  <c r="M4" i="8"/>
  <c r="M5" i="8"/>
  <c r="M6" i="8"/>
  <c r="M7" i="8"/>
  <c r="M8" i="8"/>
  <c r="M9" i="8"/>
  <c r="M10" i="8"/>
  <c r="M12" i="8"/>
  <c r="M13" i="8"/>
  <c r="M14" i="8"/>
  <c r="M15" i="8"/>
  <c r="M16" i="8"/>
  <c r="M17" i="8"/>
  <c r="M18" i="8"/>
  <c r="M19" i="8"/>
  <c r="K4" i="7"/>
  <c r="N4" i="7"/>
  <c r="K5" i="7"/>
  <c r="N5" i="7"/>
  <c r="K6" i="7"/>
  <c r="N6" i="7"/>
  <c r="K7" i="7"/>
  <c r="N7" i="7"/>
  <c r="K8" i="7"/>
  <c r="N8" i="7"/>
  <c r="K9" i="7"/>
  <c r="N9" i="7"/>
  <c r="K10" i="7"/>
  <c r="N10" i="7"/>
  <c r="K12" i="7"/>
  <c r="N12" i="7"/>
  <c r="K13" i="7"/>
  <c r="N13" i="7"/>
  <c r="K14" i="7"/>
  <c r="N14" i="7"/>
  <c r="K15" i="7"/>
  <c r="N15" i="7"/>
  <c r="K16" i="7"/>
  <c r="N16" i="7"/>
  <c r="K17" i="7"/>
  <c r="N17" i="7"/>
  <c r="K18" i="7"/>
  <c r="N18" i="7"/>
  <c r="N19" i="7"/>
  <c r="M4" i="7"/>
  <c r="M5" i="7"/>
  <c r="M6" i="7"/>
  <c r="M7" i="7"/>
  <c r="M8" i="7"/>
  <c r="M9" i="7"/>
  <c r="M10" i="7"/>
  <c r="M12" i="7"/>
  <c r="M13" i="7"/>
  <c r="M14" i="7"/>
  <c r="M15" i="7"/>
  <c r="M16" i="7"/>
  <c r="M17" i="7"/>
  <c r="M18" i="7"/>
  <c r="M19" i="7"/>
  <c r="K4" i="6"/>
  <c r="N4" i="6"/>
  <c r="K5" i="6"/>
  <c r="N5" i="6"/>
  <c r="K6" i="6"/>
  <c r="N6" i="6"/>
  <c r="K7" i="6"/>
  <c r="N7" i="6"/>
  <c r="K8" i="6"/>
  <c r="N8" i="6"/>
  <c r="K9" i="6"/>
  <c r="N9" i="6"/>
  <c r="K10" i="6"/>
  <c r="N10" i="6"/>
  <c r="K12" i="6"/>
  <c r="N12" i="6"/>
  <c r="K13" i="6"/>
  <c r="N13" i="6"/>
  <c r="K14" i="6"/>
  <c r="N14" i="6"/>
  <c r="K15" i="6"/>
  <c r="N15" i="6"/>
  <c r="K16" i="6"/>
  <c r="N16" i="6"/>
  <c r="K17" i="6"/>
  <c r="N17" i="6"/>
  <c r="K18" i="6"/>
  <c r="N18" i="6"/>
  <c r="N19" i="6"/>
  <c r="M4" i="6"/>
  <c r="M5" i="6"/>
  <c r="M6" i="6"/>
  <c r="M7" i="6"/>
  <c r="M8" i="6"/>
  <c r="M9" i="6"/>
  <c r="M10" i="6"/>
  <c r="M12" i="6"/>
  <c r="M13" i="6"/>
  <c r="M14" i="6"/>
  <c r="M15" i="6"/>
  <c r="M16" i="6"/>
  <c r="M17" i="6"/>
  <c r="M18" i="6"/>
  <c r="M19" i="6"/>
  <c r="K4" i="5"/>
  <c r="N4" i="5"/>
  <c r="K5" i="5"/>
  <c r="N5" i="5"/>
  <c r="K6" i="5"/>
  <c r="N6" i="5"/>
  <c r="K7" i="5"/>
  <c r="N7" i="5"/>
  <c r="K8" i="5"/>
  <c r="N8" i="5"/>
  <c r="K9" i="5"/>
  <c r="N9" i="5"/>
  <c r="K10" i="5"/>
  <c r="N10" i="5"/>
  <c r="K12" i="5"/>
  <c r="N12" i="5"/>
  <c r="K13" i="5"/>
  <c r="N13" i="5"/>
  <c r="K14" i="5"/>
  <c r="N14" i="5"/>
  <c r="K15" i="5"/>
  <c r="N15" i="5"/>
  <c r="K16" i="5"/>
  <c r="N16" i="5"/>
  <c r="K17" i="5"/>
  <c r="N17" i="5"/>
  <c r="K18" i="5"/>
  <c r="N18" i="5"/>
  <c r="N19" i="5"/>
  <c r="M4" i="5"/>
  <c r="M5" i="5"/>
  <c r="M6" i="5"/>
  <c r="M7" i="5"/>
  <c r="M8" i="5"/>
  <c r="M9" i="5"/>
  <c r="M10" i="5"/>
  <c r="M12" i="5"/>
  <c r="M13" i="5"/>
  <c r="M14" i="5"/>
  <c r="M15" i="5"/>
  <c r="M16" i="5"/>
  <c r="M17" i="5"/>
  <c r="M18" i="5"/>
  <c r="M19" i="5"/>
  <c r="K4" i="4"/>
  <c r="N4" i="4"/>
  <c r="K5" i="4"/>
  <c r="N5" i="4"/>
  <c r="K6" i="4"/>
  <c r="N6" i="4"/>
  <c r="K7" i="4"/>
  <c r="N7" i="4"/>
  <c r="K8" i="4"/>
  <c r="N8" i="4"/>
  <c r="K9" i="4"/>
  <c r="N9" i="4"/>
  <c r="K10" i="4"/>
  <c r="N10" i="4"/>
  <c r="K12" i="4"/>
  <c r="N12" i="4"/>
  <c r="K13" i="4"/>
  <c r="N13" i="4"/>
  <c r="K14" i="4"/>
  <c r="N14" i="4"/>
  <c r="K15" i="4"/>
  <c r="N15" i="4"/>
  <c r="K16" i="4"/>
  <c r="N16" i="4"/>
  <c r="K17" i="4"/>
  <c r="N17" i="4"/>
  <c r="K18" i="4"/>
  <c r="N18" i="4"/>
  <c r="N19" i="4"/>
  <c r="M4" i="4"/>
  <c r="M5" i="4"/>
  <c r="M6" i="4"/>
  <c r="M7" i="4"/>
  <c r="M8" i="4"/>
  <c r="M9" i="4"/>
  <c r="M10" i="4"/>
  <c r="M12" i="4"/>
  <c r="M13" i="4"/>
  <c r="M14" i="4"/>
  <c r="M15" i="4"/>
  <c r="M16" i="4"/>
  <c r="M17" i="4"/>
  <c r="M18" i="4"/>
  <c r="M19" i="4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2" i="3"/>
  <c r="N12" i="3"/>
  <c r="K13" i="3"/>
  <c r="N13" i="3"/>
  <c r="K14" i="3"/>
  <c r="N14" i="3"/>
  <c r="K15" i="3"/>
  <c r="N15" i="3"/>
  <c r="K16" i="3"/>
  <c r="N16" i="3"/>
  <c r="K17" i="3"/>
  <c r="N17" i="3"/>
  <c r="K18" i="3"/>
  <c r="N18" i="3"/>
  <c r="N19" i="3"/>
  <c r="M4" i="3"/>
  <c r="M5" i="3"/>
  <c r="M6" i="3"/>
  <c r="M7" i="3"/>
  <c r="M8" i="3"/>
  <c r="M9" i="3"/>
  <c r="M10" i="3"/>
  <c r="M12" i="3"/>
  <c r="M13" i="3"/>
  <c r="M14" i="3"/>
  <c r="M15" i="3"/>
  <c r="M16" i="3"/>
  <c r="M17" i="3"/>
  <c r="M18" i="3"/>
  <c r="M19" i="3"/>
  <c r="K4" i="2"/>
  <c r="N4" i="2"/>
  <c r="K5" i="2"/>
  <c r="N5" i="2"/>
  <c r="K6" i="2"/>
  <c r="N6" i="2"/>
  <c r="K7" i="2"/>
  <c r="N7" i="2"/>
  <c r="K8" i="2"/>
  <c r="N8" i="2"/>
  <c r="K9" i="2"/>
  <c r="N9" i="2"/>
  <c r="K10" i="2"/>
  <c r="N10" i="2"/>
  <c r="K12" i="2"/>
  <c r="N12" i="2"/>
  <c r="K13" i="2"/>
  <c r="N13" i="2"/>
  <c r="K14" i="2"/>
  <c r="N14" i="2"/>
  <c r="K15" i="2"/>
  <c r="N15" i="2"/>
  <c r="K16" i="2"/>
  <c r="N16" i="2"/>
  <c r="K17" i="2"/>
  <c r="N17" i="2"/>
  <c r="K18" i="2"/>
  <c r="N18" i="2"/>
  <c r="N19" i="2"/>
  <c r="M4" i="2"/>
  <c r="M5" i="2"/>
  <c r="M6" i="2"/>
  <c r="M7" i="2"/>
  <c r="M8" i="2"/>
  <c r="M9" i="2"/>
  <c r="M10" i="2"/>
  <c r="M12" i="2"/>
  <c r="M13" i="2"/>
  <c r="M14" i="2"/>
  <c r="M15" i="2"/>
  <c r="M16" i="2"/>
  <c r="M17" i="2"/>
  <c r="M18" i="2"/>
  <c r="M19" i="2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N19" i="1"/>
  <c r="M4" i="1"/>
  <c r="M5" i="1"/>
  <c r="M6" i="1"/>
  <c r="M7" i="1"/>
  <c r="M8" i="1"/>
  <c r="M9" i="1"/>
  <c r="M10" i="1"/>
  <c r="M12" i="1"/>
  <c r="M13" i="1"/>
  <c r="M14" i="1"/>
  <c r="M15" i="1"/>
  <c r="M16" i="1"/>
  <c r="M17" i="1"/>
  <c r="M18" i="1"/>
  <c r="M19" i="1"/>
</calcChain>
</file>

<file path=xl/sharedStrings.xml><?xml version="1.0" encoding="utf-8"?>
<sst xmlns="http://schemas.openxmlformats.org/spreadsheetml/2006/main" count="1064" uniqueCount="68">
  <si>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</si>
  <si>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</si>
  <si>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</si>
  <si>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</si>
  <si>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</si>
  <si>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</si>
  <si>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</si>
  <si>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</si>
  <si>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RED</t>
  </si>
  <si>
    <t>Initial Score</t>
  </si>
  <si>
    <t>Target Score</t>
  </si>
  <si>
    <t>Final Score</t>
  </si>
  <si>
    <t>8/8.</t>
  </si>
  <si>
    <t>Initial % Score</t>
  </si>
  <si>
    <t>Final % Score</t>
  </si>
  <si>
    <t>Inside Cut</t>
  </si>
  <si>
    <t>Outside Cut</t>
  </si>
  <si>
    <t>Matthews</t>
  </si>
  <si>
    <t>Ronaldinho</t>
  </si>
  <si>
    <t>Slap Cut</t>
  </si>
  <si>
    <t>Cruyff (hook pivot)</t>
  </si>
  <si>
    <t>Cruyff Step Over</t>
  </si>
  <si>
    <t>Outside of the foot dribble</t>
  </si>
  <si>
    <t>Sole Rolls</t>
  </si>
  <si>
    <t>Shimmy Step Over</t>
  </si>
  <si>
    <t>Fakes and Feints</t>
  </si>
  <si>
    <t>Drag Back Cruyff</t>
  </si>
  <si>
    <t>Shimmy</t>
  </si>
  <si>
    <t>Step over</t>
  </si>
  <si>
    <t>Chop Cruyff</t>
  </si>
  <si>
    <t>22/22</t>
  </si>
  <si>
    <t>18/18</t>
  </si>
  <si>
    <t>6/6.</t>
  </si>
  <si>
    <t>0-90 degrees</t>
  </si>
  <si>
    <t>LEVEL 1 MOVES 1V1</t>
  </si>
  <si>
    <t>TOTAL PERCENTAGE SCORE</t>
  </si>
  <si>
    <t>PLAYER</t>
  </si>
  <si>
    <t>LEVEL</t>
  </si>
  <si>
    <t>INITIAL</t>
  </si>
  <si>
    <t>FINAL</t>
  </si>
  <si>
    <t>Clayton Survance</t>
  </si>
  <si>
    <t>Aiden Miller</t>
  </si>
  <si>
    <t>Aiden Richardson</t>
  </si>
  <si>
    <t>Alec Blatt</t>
  </si>
  <si>
    <t>Austin Owen</t>
  </si>
  <si>
    <t>Braden Priddy</t>
  </si>
  <si>
    <t>Catalina Leger</t>
  </si>
  <si>
    <t>Conner Emanuel</t>
  </si>
  <si>
    <t>Daniel Derrick</t>
  </si>
  <si>
    <t>David Davenport</t>
  </si>
  <si>
    <t>Ilona Donovan</t>
  </si>
  <si>
    <t>Isabella Campbel</t>
  </si>
  <si>
    <t>Jacob Fried</t>
  </si>
  <si>
    <t>Jeannette Campbell</t>
  </si>
  <si>
    <t>Jeydi Palaez</t>
  </si>
  <si>
    <t>Jonah Guthrie</t>
  </si>
  <si>
    <t>Katie Guthrie</t>
  </si>
  <si>
    <t>Kyle Farmer</t>
  </si>
  <si>
    <t>Nick Batt</t>
  </si>
  <si>
    <t>Paige Scuro</t>
  </si>
  <si>
    <t>Rachel Marlar</t>
  </si>
  <si>
    <t>Rebecca Nix</t>
  </si>
  <si>
    <t>Skyler Morris</t>
  </si>
  <si>
    <t>Thomas Donovan</t>
  </si>
  <si>
    <t>Wilson Pierce</t>
  </si>
  <si>
    <t>Zoe Gandis</t>
  </si>
  <si>
    <t>Natalie Yarem</t>
  </si>
  <si>
    <t>Mia Nitsche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</si>
</sst>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/>
    <xf numFmtId="0" fontId="9" fillId="0" borderId="0" xfId="0" applyFont="1" applyAlignment="1"/>
    <xf numFmtId="16" fontId="6" fillId="0" borderId="0" xfId="0" applyNumberFormat="1" applyFont="1" applyAlignme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theme" Target="theme/theme1.xml"/><Relationship Id="rId27" Type="http://schemas.openxmlformats.org/officeDocument/2006/relationships/styles" Target="styles.xml"/><Relationship Id="rId28" Type="http://schemas.openxmlformats.org/officeDocument/2006/relationships/sharedStrings" Target="sharedStrings.xml"/><Relationship Id="rId29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sqref="A1:D10"/>
    </sheetView>
  </sheetViews>
  <sheetFormatPr baseColWidth="10" defaultRowHeight="15" x14ac:dyDescent="0.2"/>
  <cols>
    <col min="1" max="1" width="21.5" customWidth="1"/>
  </cols>
  <sheetData>
    <row r="1" spans="1:4" x14ac:dyDescent="0.2">
      <c r="A1" t="s">
        <v>36</v>
      </c>
      <c r="B1" t="s">
        <v>37</v>
      </c>
      <c r="C1" t="s">
        <v>38</v>
      </c>
      <c r="D1" t="s">
        <v>39</v>
      </c>
    </row>
    <row r="2" spans="1:4" x14ac:dyDescent="0.2">
      <c r="A2" t="s">
        <v>44</v>
      </c>
      <c r="B2">
        <v>1</v>
      </c>
      <c r="C2">
        <v>120</v>
      </c>
    </row>
    <row r="3" spans="1:4" x14ac:dyDescent="0.2">
      <c r="A3" t="s">
        <v>63</v>
      </c>
      <c r="B3">
        <v>1</v>
      </c>
      <c r="C3">
        <v>106</v>
      </c>
    </row>
    <row r="4" spans="1:4" x14ac:dyDescent="0.2">
      <c r="A4" t="s">
        <v>43</v>
      </c>
      <c r="B4">
        <v>1</v>
      </c>
      <c r="C4">
        <v>99</v>
      </c>
    </row>
    <row r="5" spans="1:4" x14ac:dyDescent="0.2">
      <c r="A5" t="s">
        <v>57</v>
      </c>
      <c r="B5">
        <v>1</v>
      </c>
      <c r="C5">
        <v>96</v>
      </c>
    </row>
    <row r="6" spans="1:4" x14ac:dyDescent="0.2">
      <c r="A6" t="s">
        <v>52</v>
      </c>
      <c r="B6">
        <v>1</v>
      </c>
      <c r="C6">
        <v>90</v>
      </c>
    </row>
    <row r="7" spans="1:4" x14ac:dyDescent="0.2">
      <c r="A7" t="s">
        <v>40</v>
      </c>
      <c r="B7">
        <v>1</v>
      </c>
      <c r="C7">
        <v>88</v>
      </c>
    </row>
    <row r="8" spans="1:4" x14ac:dyDescent="0.2">
      <c r="A8" t="s">
        <v>55</v>
      </c>
      <c r="B8">
        <v>1</v>
      </c>
      <c r="C8">
        <v>87</v>
      </c>
    </row>
    <row r="9" spans="1:4" x14ac:dyDescent="0.2">
      <c r="A9" t="s">
        <v>41</v>
      </c>
      <c r="B9">
        <v>1</v>
      </c>
      <c r="C9">
        <v>86</v>
      </c>
    </row>
    <row r="10" spans="1:4" x14ac:dyDescent="0.2">
      <c r="A10" t="s">
        <v>51</v>
      </c>
      <c r="B10">
        <v>1</v>
      </c>
      <c r="C10">
        <v>83</v>
      </c>
    </row>
    <row r="11" spans="1:4" x14ac:dyDescent="0.2">
      <c r="A11" t="s">
        <v>42</v>
      </c>
      <c r="B11">
        <v>1</v>
      </c>
      <c r="C11">
        <v>78</v>
      </c>
    </row>
    <row r="12" spans="1:4" x14ac:dyDescent="0.2">
      <c r="A12" t="s">
        <v>48</v>
      </c>
      <c r="B12">
        <v>1</v>
      </c>
      <c r="C12">
        <v>76</v>
      </c>
    </row>
    <row r="13" spans="1:4" x14ac:dyDescent="0.2">
      <c r="A13" t="s">
        <v>61</v>
      </c>
      <c r="B13">
        <v>1</v>
      </c>
      <c r="C13">
        <v>68</v>
      </c>
    </row>
    <row r="14" spans="1:4" x14ac:dyDescent="0.2">
      <c r="A14" t="s">
        <v>53</v>
      </c>
      <c r="B14">
        <v>1</v>
      </c>
      <c r="C14">
        <v>62</v>
      </c>
    </row>
    <row r="15" spans="1:4" x14ac:dyDescent="0.2">
      <c r="A15" t="s">
        <v>56</v>
      </c>
      <c r="B15">
        <v>1</v>
      </c>
      <c r="C15">
        <v>51</v>
      </c>
    </row>
    <row r="16" spans="1:4" x14ac:dyDescent="0.2">
      <c r="A16" t="s">
        <v>45</v>
      </c>
      <c r="B16">
        <v>1</v>
      </c>
    </row>
    <row r="17" spans="1:2" x14ac:dyDescent="0.2">
      <c r="A17" t="s">
        <v>46</v>
      </c>
      <c r="B17">
        <v>1</v>
      </c>
    </row>
    <row r="18" spans="1:2" x14ac:dyDescent="0.2">
      <c r="A18" t="s">
        <v>47</v>
      </c>
      <c r="B18">
        <v>1</v>
      </c>
    </row>
    <row r="19" spans="1:2" x14ac:dyDescent="0.2">
      <c r="A19" t="s">
        <v>49</v>
      </c>
      <c r="B19">
        <v>1</v>
      </c>
    </row>
    <row r="20" spans="1:2" x14ac:dyDescent="0.2">
      <c r="A20" t="s">
        <v>50</v>
      </c>
      <c r="B20">
        <v>1</v>
      </c>
    </row>
    <row r="21" spans="1:2" x14ac:dyDescent="0.2">
      <c r="A21" t="s">
        <v>54</v>
      </c>
      <c r="B21">
        <v>1</v>
      </c>
    </row>
    <row r="22" spans="1:2" x14ac:dyDescent="0.2">
      <c r="A22" t="s">
        <v>58</v>
      </c>
      <c r="B22">
        <v>1</v>
      </c>
    </row>
    <row r="23" spans="1:2" x14ac:dyDescent="0.2">
      <c r="A23" t="s">
        <v>59</v>
      </c>
      <c r="B23">
        <v>1</v>
      </c>
    </row>
    <row r="24" spans="1:2" x14ac:dyDescent="0.2">
      <c r="A24" t="s">
        <v>60</v>
      </c>
      <c r="B24">
        <v>1</v>
      </c>
    </row>
    <row r="25" spans="1:2" x14ac:dyDescent="0.2">
      <c r="A25" t="s">
        <v>62</v>
      </c>
      <c r="B25">
        <v>1</v>
      </c>
    </row>
    <row r="26" spans="1:2" x14ac:dyDescent="0.2">
      <c r="A26" t="s">
        <v>64</v>
      </c>
      <c r="B26">
        <v>1</v>
      </c>
    </row>
    <row r="27" spans="1:2" x14ac:dyDescent="0.2">
      <c r="A27" t="s">
        <v>65</v>
      </c>
      <c r="B27">
        <v>1</v>
      </c>
    </row>
    <row r="28" spans="1:2" x14ac:dyDescent="0.2">
      <c r="A28" t="s">
        <v>66</v>
      </c>
      <c r="B28">
        <v>1</v>
      </c>
    </row>
    <row r="29" spans="1:2" x14ac:dyDescent="0.2">
      <c r="A29" t="s">
        <v>67</v>
      </c>
      <c r="B29">
        <v>1</v>
      </c>
    </row>
  </sheetData>
  <sortState ref="A2:D29">
    <sortCondition descending="1" ref="C2:C2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41</v>
      </c>
      <c r="K4">
        <f>LARGE(B4:J4,1)</f>
        <v>41</v>
      </c>
      <c r="L4" s="7">
        <v>41</v>
      </c>
      <c r="M4">
        <f>IMDIV(B4,41)*100</f>
        <v>100</v>
      </c>
      <c r="N4">
        <f>IMDIV(K4,41)*100</f>
        <v>100</v>
      </c>
    </row>
    <row r="5" spans="1:14" x14ac:dyDescent="0.2">
      <c r="A5" s="7" t="s">
        <v>23</v>
      </c>
      <c r="B5" s="8">
        <v>24</v>
      </c>
      <c r="K5">
        <f>LARGE(B5:J5,1)</f>
        <v>24</v>
      </c>
      <c r="L5" s="7">
        <v>33</v>
      </c>
      <c r="M5">
        <f>IMDIV(B5,L5)*100</f>
        <v>72.727272727272691</v>
      </c>
      <c r="N5">
        <f>IMDIV(K5,L5)*100</f>
        <v>72.727272727272691</v>
      </c>
    </row>
    <row r="6" spans="1:14" x14ac:dyDescent="0.2">
      <c r="A6" s="7" t="s">
        <v>15</v>
      </c>
      <c r="B6" s="8">
        <v>11</v>
      </c>
      <c r="K6">
        <f t="shared" ref="K6:K18" si="0">LARGE(B6:J6,1)</f>
        <v>11</v>
      </c>
      <c r="L6" s="7">
        <v>15</v>
      </c>
      <c r="M6">
        <f>IMDIV(B6,L6)*100</f>
        <v>73.3333333333333</v>
      </c>
      <c r="N6">
        <f>IMDIV(K6,L6)*100</f>
        <v>73.3333333333333</v>
      </c>
    </row>
    <row r="7" spans="1:14" x14ac:dyDescent="0.2">
      <c r="A7" s="7" t="s">
        <v>16</v>
      </c>
      <c r="B7" s="8">
        <v>12</v>
      </c>
      <c r="K7">
        <f t="shared" si="0"/>
        <v>12</v>
      </c>
      <c r="L7" s="7">
        <v>13</v>
      </c>
      <c r="M7">
        <f>IMDIV(B7,L7)*100</f>
        <v>92.307692307692307</v>
      </c>
      <c r="N7">
        <f>IMDIV(K7,L7)*100</f>
        <v>92.307692307692307</v>
      </c>
    </row>
    <row r="8" spans="1:14" x14ac:dyDescent="0.2">
      <c r="A8" s="7" t="s">
        <v>17</v>
      </c>
      <c r="B8" s="8">
        <v>13.5</v>
      </c>
      <c r="K8">
        <f t="shared" si="0"/>
        <v>13.5</v>
      </c>
      <c r="L8" s="7" t="s">
        <v>30</v>
      </c>
      <c r="M8">
        <f>IMDIV(B8,22)*100</f>
        <v>61.363636363636395</v>
      </c>
      <c r="N8">
        <f>IMDIV(K8,22)*100</f>
        <v>61.363636363636395</v>
      </c>
    </row>
    <row r="9" spans="1:14" x14ac:dyDescent="0.2">
      <c r="A9" s="7" t="s">
        <v>18</v>
      </c>
      <c r="B9" s="8">
        <v>10</v>
      </c>
      <c r="K9">
        <f t="shared" si="0"/>
        <v>10</v>
      </c>
      <c r="L9" s="7">
        <v>8</v>
      </c>
      <c r="M9">
        <f>IMDIV(B9,L9)*100</f>
        <v>125</v>
      </c>
      <c r="N9">
        <f>IMDIV(K9,L9)*100</f>
        <v>125</v>
      </c>
    </row>
    <row r="10" spans="1:14" x14ac:dyDescent="0.2">
      <c r="A10" s="7" t="s">
        <v>19</v>
      </c>
      <c r="B10" s="8">
        <v>10</v>
      </c>
      <c r="K10">
        <f>LARGE(B10:J10,1)</f>
        <v>10</v>
      </c>
      <c r="L10" s="7" t="s">
        <v>31</v>
      </c>
      <c r="M10">
        <f>IMDIV(B10,18)*100</f>
        <v>55.5555555555556</v>
      </c>
      <c r="N10">
        <f>IMDIV(K10,18)*100</f>
        <v>55.5555555555556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13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 s="8">
        <v>10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 s="8">
        <v>8</v>
      </c>
      <c r="K14">
        <f t="shared" si="0"/>
        <v>8</v>
      </c>
      <c r="L14" s="7">
        <v>9</v>
      </c>
      <c r="M14">
        <f t="shared" ref="M14:M17" si="1">IMDIV(B14,L14)*100</f>
        <v>88.8888888888889</v>
      </c>
      <c r="N14">
        <f>IMDIV(K14,L14)*100</f>
        <v>88.8888888888889</v>
      </c>
    </row>
    <row r="15" spans="1:14" x14ac:dyDescent="0.2">
      <c r="A15" s="7" t="s">
        <v>26</v>
      </c>
      <c r="B15" s="8">
        <v>9</v>
      </c>
      <c r="K15">
        <f t="shared" si="0"/>
        <v>9</v>
      </c>
      <c r="L15" s="7">
        <v>10</v>
      </c>
      <c r="M15">
        <f t="shared" si="1"/>
        <v>90</v>
      </c>
      <c r="N15">
        <f t="shared" ref="N15:N17" si="2">IMDIV(K15,L15)*100</f>
        <v>90</v>
      </c>
    </row>
    <row r="16" spans="1:14" x14ac:dyDescent="0.2">
      <c r="A16" s="7" t="s">
        <v>21</v>
      </c>
      <c r="B16" s="8">
        <v>6</v>
      </c>
      <c r="K16">
        <f t="shared" si="0"/>
        <v>6</v>
      </c>
      <c r="L16" s="14" t="s">
        <v>12</v>
      </c>
      <c r="M16">
        <f>IMDIV(B16,8)*100</f>
        <v>75</v>
      </c>
      <c r="N16">
        <f>IMDIV(K16,8)*100</f>
        <v>75</v>
      </c>
    </row>
    <row r="17" spans="1:14" x14ac:dyDescent="0.2">
      <c r="A17" s="7" t="s">
        <v>27</v>
      </c>
      <c r="B17" s="8">
        <v>10</v>
      </c>
      <c r="K17">
        <f t="shared" si="0"/>
        <v>10</v>
      </c>
      <c r="L17" s="7">
        <v>11</v>
      </c>
      <c r="M17">
        <f t="shared" si="1"/>
        <v>90.909090909090892</v>
      </c>
      <c r="N17">
        <f t="shared" si="2"/>
        <v>90.909090909090892</v>
      </c>
    </row>
    <row r="18" spans="1:14" x14ac:dyDescent="0.2">
      <c r="A18" s="7" t="s">
        <v>24</v>
      </c>
      <c r="B18" s="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83.887991093873438</v>
      </c>
      <c r="N19">
        <f>AVERAGE(N4:N18)</f>
        <v>83.887991093873438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38</v>
      </c>
      <c r="K4">
        <f>LARGE(B4:J4,1)</f>
        <v>38</v>
      </c>
      <c r="L4" s="7">
        <v>41</v>
      </c>
      <c r="M4">
        <f>IMDIV(B4,41)*100</f>
        <v>92.682926829268297</v>
      </c>
      <c r="N4">
        <f>IMDIV(K4,41)*100</f>
        <v>92.682926829268297</v>
      </c>
    </row>
    <row r="5" spans="1:14" x14ac:dyDescent="0.2">
      <c r="A5" s="7" t="s">
        <v>23</v>
      </c>
      <c r="B5" s="8">
        <v>23</v>
      </c>
      <c r="K5">
        <f>LARGE(B5:J5,1)</f>
        <v>23</v>
      </c>
      <c r="L5" s="7">
        <v>33</v>
      </c>
      <c r="M5">
        <f>IMDIV(B5,L5)*100</f>
        <v>69.696969696969703</v>
      </c>
      <c r="N5">
        <f>IMDIV(K5,L5)*100</f>
        <v>69.696969696969703</v>
      </c>
    </row>
    <row r="6" spans="1:14" x14ac:dyDescent="0.2">
      <c r="A6" s="7" t="s">
        <v>15</v>
      </c>
      <c r="B6" s="8">
        <v>19</v>
      </c>
      <c r="K6">
        <f t="shared" ref="K6:K18" si="0">LARGE(B6:J6,1)</f>
        <v>19</v>
      </c>
      <c r="L6" s="7">
        <v>15</v>
      </c>
      <c r="M6">
        <f>IMDIV(B6,L6)*100</f>
        <v>126.666666666667</v>
      </c>
      <c r="N6">
        <f>IMDIV(K6,L6)*100</f>
        <v>126.666666666667</v>
      </c>
    </row>
    <row r="7" spans="1:14" x14ac:dyDescent="0.2">
      <c r="A7" s="7" t="s">
        <v>16</v>
      </c>
      <c r="B7" s="8">
        <v>13</v>
      </c>
      <c r="K7">
        <f t="shared" si="0"/>
        <v>13</v>
      </c>
      <c r="L7" s="7">
        <v>13</v>
      </c>
      <c r="M7">
        <f>IMDIV(B7,L7)*100</f>
        <v>100</v>
      </c>
      <c r="N7">
        <f>IMDIV(K7,L7)*100</f>
        <v>100</v>
      </c>
    </row>
    <row r="8" spans="1:14" x14ac:dyDescent="0.2">
      <c r="A8" s="7" t="s">
        <v>17</v>
      </c>
      <c r="B8" s="8">
        <v>22</v>
      </c>
      <c r="K8">
        <f t="shared" si="0"/>
        <v>22</v>
      </c>
      <c r="L8" s="7" t="s">
        <v>30</v>
      </c>
      <c r="M8">
        <f>IMDIV(B8,22)*100</f>
        <v>100</v>
      </c>
      <c r="N8">
        <f>IMDIV(K8,22)*100</f>
        <v>100</v>
      </c>
    </row>
    <row r="9" spans="1:14" x14ac:dyDescent="0.2">
      <c r="A9" s="7" t="s">
        <v>18</v>
      </c>
      <c r="B9" s="8">
        <v>9</v>
      </c>
      <c r="K9">
        <f t="shared" si="0"/>
        <v>9</v>
      </c>
      <c r="L9" s="7">
        <v>8</v>
      </c>
      <c r="M9">
        <f>IMDIV(B9,L9)*100</f>
        <v>112.5</v>
      </c>
      <c r="N9">
        <f>IMDIV(K9,L9)*100</f>
        <v>112.5</v>
      </c>
    </row>
    <row r="10" spans="1:14" x14ac:dyDescent="0.2">
      <c r="A10" s="7" t="s">
        <v>19</v>
      </c>
      <c r="B10" s="8">
        <v>11.5</v>
      </c>
      <c r="K10">
        <f>LARGE(B10:J10,1)</f>
        <v>11.5</v>
      </c>
      <c r="L10" s="7" t="s">
        <v>31</v>
      </c>
      <c r="M10">
        <f>IMDIV(B10,18)*100</f>
        <v>63.888888888888893</v>
      </c>
      <c r="N10">
        <f>IMDIV(K10,18)*100</f>
        <v>63.888888888888893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14</v>
      </c>
      <c r="K12">
        <f>LARGE(B12:J12,1)</f>
        <v>14</v>
      </c>
      <c r="L12" s="7">
        <v>12</v>
      </c>
      <c r="M12">
        <f>IMDIV(B12,34)*100</f>
        <v>41.176470588235297</v>
      </c>
      <c r="N12">
        <f>IMDIV(K12,34)*100</f>
        <v>41.176470588235297</v>
      </c>
    </row>
    <row r="13" spans="1:14" x14ac:dyDescent="0.2">
      <c r="A13" s="7" t="s">
        <v>20</v>
      </c>
      <c r="B13" s="8">
        <v>11</v>
      </c>
      <c r="K13">
        <f t="shared" si="0"/>
        <v>11</v>
      </c>
      <c r="L13" s="7">
        <v>9</v>
      </c>
      <c r="M13">
        <f>IMDIV(B13,L13)*100</f>
        <v>122.22222222222202</v>
      </c>
      <c r="N13">
        <f>IMDIV(K13,L13)*100</f>
        <v>122.22222222222202</v>
      </c>
    </row>
    <row r="14" spans="1:14" x14ac:dyDescent="0.2">
      <c r="A14" s="7" t="s">
        <v>29</v>
      </c>
      <c r="B14" s="8">
        <v>6</v>
      </c>
      <c r="K14">
        <f t="shared" si="0"/>
        <v>6</v>
      </c>
      <c r="L14" s="7">
        <v>9</v>
      </c>
      <c r="M14">
        <f t="shared" ref="M14:M17" si="1">IMDIV(B14,L14)*100</f>
        <v>66.6666666666667</v>
      </c>
      <c r="N14">
        <f>IMDIV(K14,L14)*100</f>
        <v>66.6666666666667</v>
      </c>
    </row>
    <row r="15" spans="1:14" x14ac:dyDescent="0.2">
      <c r="A15" s="7" t="s">
        <v>26</v>
      </c>
      <c r="B15" s="8">
        <v>10</v>
      </c>
      <c r="K15">
        <f t="shared" si="0"/>
        <v>10</v>
      </c>
      <c r="L15" s="7">
        <v>10</v>
      </c>
      <c r="M15">
        <f t="shared" si="1"/>
        <v>100</v>
      </c>
      <c r="N15">
        <f t="shared" ref="N15:N17" si="2">IMDIV(K15,L15)*100</f>
        <v>100</v>
      </c>
    </row>
    <row r="16" spans="1:14" x14ac:dyDescent="0.2">
      <c r="A16" s="7" t="s">
        <v>21</v>
      </c>
      <c r="B16" s="8">
        <v>7.5</v>
      </c>
      <c r="K16">
        <f t="shared" si="0"/>
        <v>7.5</v>
      </c>
      <c r="L16" s="14" t="s">
        <v>12</v>
      </c>
      <c r="M16">
        <f>IMDIV(B16,8)*100</f>
        <v>93.75</v>
      </c>
      <c r="N16">
        <f>IMDIV(K16,8)*100</f>
        <v>93.75</v>
      </c>
    </row>
    <row r="17" spans="1:14" x14ac:dyDescent="0.2">
      <c r="A17" s="7" t="s">
        <v>27</v>
      </c>
      <c r="B17" s="8">
        <v>9</v>
      </c>
      <c r="K17">
        <f t="shared" si="0"/>
        <v>9</v>
      </c>
      <c r="L17" s="7">
        <v>11</v>
      </c>
      <c r="M17">
        <f t="shared" si="1"/>
        <v>81.818181818181799</v>
      </c>
      <c r="N17">
        <f t="shared" si="2"/>
        <v>81.818181818181799</v>
      </c>
    </row>
    <row r="18" spans="1:14" x14ac:dyDescent="0.2">
      <c r="A18" s="7" t="s">
        <v>24</v>
      </c>
      <c r="B18" s="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90.790642384078552</v>
      </c>
      <c r="N19">
        <f>AVERAGE(N4:N18)</f>
        <v>90.790642384078552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30</v>
      </c>
      <c r="K4">
        <f>LARGE(B4:J4,1)</f>
        <v>30</v>
      </c>
      <c r="L4" s="7">
        <v>41</v>
      </c>
      <c r="M4">
        <f>IMDIV(B4,41)*100</f>
        <v>73.170731707317103</v>
      </c>
      <c r="N4">
        <f>IMDIV(K4,41)*100</f>
        <v>73.170731707317103</v>
      </c>
    </row>
    <row r="5" spans="1:14" x14ac:dyDescent="0.2">
      <c r="A5" s="7" t="s">
        <v>23</v>
      </c>
      <c r="B5" s="8">
        <v>20</v>
      </c>
      <c r="K5">
        <f>LARGE(B5:J5,1)</f>
        <v>20</v>
      </c>
      <c r="L5" s="7">
        <v>33</v>
      </c>
      <c r="M5">
        <f>IMDIV(B5,L5)*100</f>
        <v>60.606060606060595</v>
      </c>
      <c r="N5">
        <f>IMDIV(K5,L5)*100</f>
        <v>60.606060606060595</v>
      </c>
    </row>
    <row r="6" spans="1:14" x14ac:dyDescent="0.2">
      <c r="A6" s="7" t="s">
        <v>15</v>
      </c>
      <c r="B6" s="8">
        <v>12</v>
      </c>
      <c r="K6">
        <f t="shared" ref="K6:K18" si="0">LARGE(B6:J6,1)</f>
        <v>12</v>
      </c>
      <c r="L6" s="7">
        <v>15</v>
      </c>
      <c r="M6">
        <f>IMDIV(B6,L6)*100</f>
        <v>80</v>
      </c>
      <c r="N6">
        <f>IMDIV(K6,L6)*100</f>
        <v>80</v>
      </c>
    </row>
    <row r="7" spans="1:14" x14ac:dyDescent="0.2">
      <c r="A7" s="7" t="s">
        <v>16</v>
      </c>
      <c r="B7" s="8">
        <v>11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 s="8">
        <v>13</v>
      </c>
      <c r="K8">
        <f t="shared" si="0"/>
        <v>13</v>
      </c>
      <c r="L8" s="7" t="s">
        <v>30</v>
      </c>
      <c r="M8">
        <f>IMDIV(B8,22)*100</f>
        <v>59.090909090909108</v>
      </c>
      <c r="N8">
        <f>IMDIV(K8,22)*100</f>
        <v>59.090909090909108</v>
      </c>
    </row>
    <row r="9" spans="1:14" x14ac:dyDescent="0.2">
      <c r="A9" s="7" t="s">
        <v>18</v>
      </c>
      <c r="B9" s="8">
        <v>6</v>
      </c>
      <c r="K9">
        <f t="shared" si="0"/>
        <v>6</v>
      </c>
      <c r="L9" s="7">
        <v>8</v>
      </c>
      <c r="M9">
        <f>IMDIV(B9,L9)*100</f>
        <v>75</v>
      </c>
      <c r="N9">
        <f>IMDIV(K9,L9)*100</f>
        <v>75</v>
      </c>
    </row>
    <row r="10" spans="1:14" x14ac:dyDescent="0.2">
      <c r="A10" s="7" t="s">
        <v>19</v>
      </c>
      <c r="B10" s="8">
        <v>10</v>
      </c>
      <c r="K10">
        <f>LARGE(B10:J10,1)</f>
        <v>10</v>
      </c>
      <c r="L10" s="7" t="s">
        <v>31</v>
      </c>
      <c r="M10">
        <f>IMDIV(B10,18)*100</f>
        <v>55.5555555555556</v>
      </c>
      <c r="N10">
        <f>IMDIV(K10,18)*100</f>
        <v>55.5555555555556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6</v>
      </c>
      <c r="K12">
        <f>LARGE(B12:J12,1)</f>
        <v>6</v>
      </c>
      <c r="L12" s="7">
        <v>12</v>
      </c>
      <c r="M12">
        <f>IMDIV(B12,34)*100</f>
        <v>17.647058823529399</v>
      </c>
      <c r="N12">
        <f>IMDIV(K12,34)*100</f>
        <v>17.647058823529399</v>
      </c>
    </row>
    <row r="13" spans="1:14" x14ac:dyDescent="0.2">
      <c r="A13" s="7" t="s">
        <v>20</v>
      </c>
      <c r="B13" s="8">
        <v>6</v>
      </c>
      <c r="K13">
        <f t="shared" si="0"/>
        <v>6</v>
      </c>
      <c r="L13" s="7">
        <v>9</v>
      </c>
      <c r="M13">
        <f>IMDIV(B13,L13)*100</f>
        <v>66.6666666666667</v>
      </c>
      <c r="N13">
        <f>IMDIV(K13,L13)*100</f>
        <v>66.6666666666667</v>
      </c>
    </row>
    <row r="14" spans="1:14" x14ac:dyDescent="0.2">
      <c r="A14" s="7" t="s">
        <v>29</v>
      </c>
      <c r="B14" s="8">
        <v>4</v>
      </c>
      <c r="K14">
        <f t="shared" si="0"/>
        <v>4</v>
      </c>
      <c r="L14" s="7">
        <v>9</v>
      </c>
      <c r="M14">
        <f t="shared" ref="M14:M17" si="1">IMDIV(B14,L14)*100</f>
        <v>44.4444444444444</v>
      </c>
      <c r="N14">
        <f>IMDIV(K14,L14)*100</f>
        <v>44.4444444444444</v>
      </c>
    </row>
    <row r="15" spans="1:14" x14ac:dyDescent="0.2">
      <c r="A15" s="7" t="s">
        <v>26</v>
      </c>
      <c r="B15" s="8">
        <v>5</v>
      </c>
      <c r="K15">
        <f t="shared" si="0"/>
        <v>5</v>
      </c>
      <c r="L15" s="7">
        <v>10</v>
      </c>
      <c r="M15">
        <f t="shared" si="1"/>
        <v>50</v>
      </c>
      <c r="N15">
        <f t="shared" ref="N15:N17" si="2">IMDIV(K15,L15)*100</f>
        <v>50</v>
      </c>
    </row>
    <row r="16" spans="1:14" x14ac:dyDescent="0.2">
      <c r="A16" s="7" t="s">
        <v>21</v>
      </c>
      <c r="B16" s="8">
        <v>4.5</v>
      </c>
      <c r="K16">
        <f t="shared" si="0"/>
        <v>4.5</v>
      </c>
      <c r="L16" s="14" t="s">
        <v>12</v>
      </c>
      <c r="M16">
        <f>IMDIV(B16,8)*100</f>
        <v>56.25</v>
      </c>
      <c r="N16">
        <f>IMDIV(K16,8)*100</f>
        <v>56.25</v>
      </c>
    </row>
    <row r="17" spans="1:14" x14ac:dyDescent="0.2">
      <c r="A17" s="7" t="s">
        <v>27</v>
      </c>
      <c r="B17" s="8">
        <v>8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5</v>
      </c>
      <c r="K18">
        <f t="shared" si="0"/>
        <v>5</v>
      </c>
      <c r="L18" s="7" t="s">
        <v>32</v>
      </c>
      <c r="M18">
        <f>IMDIV(B18,6)*100</f>
        <v>83.3333333333333</v>
      </c>
      <c r="N18">
        <f>IMDIV(K18,6)*100</f>
        <v>83.3333333333333</v>
      </c>
    </row>
    <row r="19" spans="1:14" x14ac:dyDescent="0.2">
      <c r="A19" s="7" t="s">
        <v>35</v>
      </c>
      <c r="B19" s="13"/>
      <c r="L19" s="3"/>
      <c r="M19">
        <f>AVERAGE(M4:M18)</f>
        <v>62.793386969319535</v>
      </c>
      <c r="N19">
        <f>AVERAGE(N4:N18)</f>
        <v>62.793386969319535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8" sqref="B18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34</v>
      </c>
      <c r="K4">
        <f>LARGE(B4:J4,1)</f>
        <v>34</v>
      </c>
      <c r="L4" s="7">
        <v>41</v>
      </c>
      <c r="M4">
        <f>IMDIV(B4,41)*100</f>
        <v>82.926829268292707</v>
      </c>
      <c r="N4">
        <f>IMDIV(K4,41)*100</f>
        <v>82.926829268292707</v>
      </c>
    </row>
    <row r="5" spans="1:14" x14ac:dyDescent="0.2">
      <c r="A5" s="7" t="s">
        <v>23</v>
      </c>
      <c r="B5" s="8">
        <v>33</v>
      </c>
      <c r="K5">
        <f>LARGE(B5:J5,1)</f>
        <v>33</v>
      </c>
      <c r="L5" s="7">
        <v>33</v>
      </c>
      <c r="M5">
        <f>IMDIV(B5,L5)*100</f>
        <v>100</v>
      </c>
      <c r="N5">
        <f>IMDIV(K5,L5)*100</f>
        <v>100</v>
      </c>
    </row>
    <row r="6" spans="1:14" x14ac:dyDescent="0.2">
      <c r="A6" s="7" t="s">
        <v>15</v>
      </c>
      <c r="B6" s="8">
        <v>16</v>
      </c>
      <c r="K6">
        <f t="shared" ref="K6:K18" si="0">LARGE(B6:J6,1)</f>
        <v>16</v>
      </c>
      <c r="L6" s="7">
        <v>15</v>
      </c>
      <c r="M6">
        <f>IMDIV(B6,L6)*100</f>
        <v>106.666666666667</v>
      </c>
      <c r="N6">
        <f>IMDIV(K6,L6)*100</f>
        <v>106.666666666667</v>
      </c>
    </row>
    <row r="7" spans="1:14" x14ac:dyDescent="0.2">
      <c r="A7" s="7" t="s">
        <v>16</v>
      </c>
      <c r="B7" s="8">
        <v>1</v>
      </c>
      <c r="K7">
        <f t="shared" si="0"/>
        <v>1</v>
      </c>
      <c r="L7" s="7">
        <v>13</v>
      </c>
      <c r="M7">
        <f>IMDIV(B7,L7)*100</f>
        <v>7.6923076923076898</v>
      </c>
      <c r="N7">
        <f>IMDIV(K7,L7)*100</f>
        <v>7.6923076923076898</v>
      </c>
    </row>
    <row r="8" spans="1:14" x14ac:dyDescent="0.2">
      <c r="A8" s="7" t="s">
        <v>17</v>
      </c>
      <c r="B8" s="8">
        <v>25.5</v>
      </c>
      <c r="K8">
        <f t="shared" si="0"/>
        <v>25.5</v>
      </c>
      <c r="L8" s="7" t="s">
        <v>30</v>
      </c>
      <c r="M8">
        <f>IMDIV(B8,22)*100</f>
        <v>115.90909090909101</v>
      </c>
      <c r="N8">
        <f>IMDIV(K8,22)*100</f>
        <v>115.90909090909101</v>
      </c>
    </row>
    <row r="9" spans="1:14" x14ac:dyDescent="0.2">
      <c r="A9" s="7" t="s">
        <v>18</v>
      </c>
      <c r="B9" s="8">
        <v>10</v>
      </c>
      <c r="K9">
        <f t="shared" si="0"/>
        <v>10</v>
      </c>
      <c r="L9" s="7">
        <v>8</v>
      </c>
      <c r="M9">
        <f>IMDIV(B9,L9)*100</f>
        <v>125</v>
      </c>
      <c r="N9">
        <f>IMDIV(K9,L9)*100</f>
        <v>125</v>
      </c>
    </row>
    <row r="10" spans="1:14" x14ac:dyDescent="0.2">
      <c r="A10" s="7" t="s">
        <v>19</v>
      </c>
      <c r="B10" s="8">
        <v>14.5</v>
      </c>
      <c r="K10">
        <f>LARGE(B10:J10,1)</f>
        <v>14.5</v>
      </c>
      <c r="L10" s="7" t="s">
        <v>31</v>
      </c>
      <c r="M10">
        <f>IMDIV(B10,18)*100</f>
        <v>80.5555555555556</v>
      </c>
      <c r="N10">
        <f>IMDIV(K10,18)*100</f>
        <v>80.5555555555556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15</v>
      </c>
      <c r="K12">
        <f>LARGE(B12:J12,1)</f>
        <v>15</v>
      </c>
      <c r="L12" s="7">
        <v>12</v>
      </c>
      <c r="M12">
        <f>IMDIV(B12,34)*100</f>
        <v>44.117647058823501</v>
      </c>
      <c r="N12">
        <f>IMDIV(K12,34)*100</f>
        <v>44.117647058823501</v>
      </c>
    </row>
    <row r="13" spans="1:14" x14ac:dyDescent="0.2">
      <c r="A13" s="7" t="s">
        <v>20</v>
      </c>
      <c r="B13" s="8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 s="8">
        <v>9</v>
      </c>
      <c r="K14">
        <f t="shared" si="0"/>
        <v>9</v>
      </c>
      <c r="L14" s="7">
        <v>9</v>
      </c>
      <c r="M14">
        <f t="shared" ref="M14:M17" si="1">IMDIV(B14,L14)*100</f>
        <v>100</v>
      </c>
      <c r="N14">
        <f>IMDIV(K14,L14)*100</f>
        <v>100</v>
      </c>
    </row>
    <row r="15" spans="1:14" x14ac:dyDescent="0.2">
      <c r="A15" s="7" t="s">
        <v>26</v>
      </c>
      <c r="B15" s="8">
        <v>7</v>
      </c>
      <c r="K15">
        <f t="shared" si="0"/>
        <v>7</v>
      </c>
      <c r="L15" s="7">
        <v>10</v>
      </c>
      <c r="M15">
        <f t="shared" si="1"/>
        <v>70</v>
      </c>
      <c r="N15">
        <f t="shared" ref="N15:N17" si="2">IMDIV(K15,L15)*100</f>
        <v>70</v>
      </c>
    </row>
    <row r="16" spans="1:14" x14ac:dyDescent="0.2">
      <c r="A16" s="7" t="s">
        <v>21</v>
      </c>
      <c r="B16" s="8">
        <v>8.5</v>
      </c>
      <c r="K16">
        <f t="shared" si="0"/>
        <v>8.5</v>
      </c>
      <c r="L16" s="14" t="s">
        <v>12</v>
      </c>
      <c r="M16">
        <f>IMDIV(B16,8)*100</f>
        <v>106.25</v>
      </c>
      <c r="N16">
        <f>IMDIV(K16,8)*100</f>
        <v>106.25</v>
      </c>
    </row>
    <row r="17" spans="1:14" x14ac:dyDescent="0.2">
      <c r="A17" s="7" t="s">
        <v>27</v>
      </c>
      <c r="B17" s="8">
        <v>9</v>
      </c>
      <c r="K17">
        <f t="shared" si="0"/>
        <v>9</v>
      </c>
      <c r="L17" s="7">
        <v>11</v>
      </c>
      <c r="M17">
        <f t="shared" si="1"/>
        <v>81.818181818181799</v>
      </c>
      <c r="N17">
        <f t="shared" si="2"/>
        <v>81.818181818181799</v>
      </c>
    </row>
    <row r="18" spans="1:14" x14ac:dyDescent="0.2">
      <c r="A18" s="7" t="s">
        <v>24</v>
      </c>
      <c r="B18" s="8">
        <v>6.5</v>
      </c>
      <c r="K18">
        <f t="shared" si="0"/>
        <v>6.5</v>
      </c>
      <c r="L18" s="7" t="s">
        <v>32</v>
      </c>
      <c r="M18">
        <f>IMDIV(B18,6)*100</f>
        <v>108.33333333333299</v>
      </c>
      <c r="N18">
        <f>IMDIV(K18,6)*100</f>
        <v>108.33333333333299</v>
      </c>
    </row>
    <row r="19" spans="1:14" x14ac:dyDescent="0.2">
      <c r="A19" s="7" t="s">
        <v>35</v>
      </c>
      <c r="B19" s="13"/>
      <c r="L19" s="3"/>
      <c r="M19">
        <f>AVERAGE(M4:M18)</f>
        <v>87.011321513652959</v>
      </c>
      <c r="N19">
        <f>AVERAGE(N4:N18)</f>
        <v>87.011321513652959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27</v>
      </c>
      <c r="K4">
        <f>LARGE(B4:J4,1)</f>
        <v>27</v>
      </c>
      <c r="L4" s="7">
        <v>41</v>
      </c>
      <c r="M4">
        <f>IMDIV(B4,41)*100</f>
        <v>65.853658536585399</v>
      </c>
      <c r="N4">
        <f>IMDIV(K4,41)*100</f>
        <v>65.853658536585399</v>
      </c>
    </row>
    <row r="5" spans="1:14" x14ac:dyDescent="0.2">
      <c r="A5" s="7" t="s">
        <v>23</v>
      </c>
      <c r="B5" s="8">
        <v>19</v>
      </c>
      <c r="K5">
        <f>LARGE(B5:J5,1)</f>
        <v>19</v>
      </c>
      <c r="L5" s="7">
        <v>33</v>
      </c>
      <c r="M5">
        <f>IMDIV(B5,L5)*100</f>
        <v>57.575757575757599</v>
      </c>
      <c r="N5">
        <f>IMDIV(K5,L5)*100</f>
        <v>57.575757575757599</v>
      </c>
    </row>
    <row r="6" spans="1:14" x14ac:dyDescent="0.2">
      <c r="A6" s="7" t="s">
        <v>15</v>
      </c>
      <c r="B6" s="8">
        <v>8</v>
      </c>
      <c r="K6">
        <f t="shared" ref="K6:K18" si="0">LARGE(B6:J6,1)</f>
        <v>8</v>
      </c>
      <c r="L6" s="7">
        <v>15</v>
      </c>
      <c r="M6">
        <f>IMDIV(B6,L6)*100</f>
        <v>53.3333333333333</v>
      </c>
      <c r="N6">
        <f>IMDIV(K6,L6)*100</f>
        <v>53.3333333333333</v>
      </c>
    </row>
    <row r="7" spans="1:14" x14ac:dyDescent="0.2">
      <c r="A7" s="7" t="s">
        <v>16</v>
      </c>
      <c r="B7" s="8">
        <v>7</v>
      </c>
      <c r="K7">
        <f t="shared" si="0"/>
        <v>7</v>
      </c>
      <c r="L7" s="7">
        <v>13</v>
      </c>
      <c r="M7">
        <f>IMDIV(B7,L7)*100</f>
        <v>53.846153846153797</v>
      </c>
      <c r="N7">
        <f>IMDIV(K7,L7)*100</f>
        <v>53.846153846153797</v>
      </c>
    </row>
    <row r="8" spans="1:14" x14ac:dyDescent="0.2">
      <c r="A8" s="7" t="s">
        <v>17</v>
      </c>
      <c r="B8" s="8">
        <v>10.5</v>
      </c>
      <c r="K8">
        <f t="shared" si="0"/>
        <v>10.5</v>
      </c>
      <c r="L8" s="7" t="s">
        <v>30</v>
      </c>
      <c r="M8">
        <f>IMDIV(B8,22)*100</f>
        <v>47.727272727272698</v>
      </c>
      <c r="N8">
        <f>IMDIV(K8,22)*100</f>
        <v>47.727272727272698</v>
      </c>
    </row>
    <row r="9" spans="1:14" x14ac:dyDescent="0.2">
      <c r="A9" s="7" t="s">
        <v>18</v>
      </c>
      <c r="B9" s="8">
        <v>6</v>
      </c>
      <c r="K9">
        <f t="shared" si="0"/>
        <v>6</v>
      </c>
      <c r="L9" s="7">
        <v>8</v>
      </c>
      <c r="M9">
        <f>IMDIV(B9,L9)*100</f>
        <v>75</v>
      </c>
      <c r="N9">
        <f>IMDIV(K9,L9)*100</f>
        <v>75</v>
      </c>
    </row>
    <row r="10" spans="1:14" x14ac:dyDescent="0.2">
      <c r="A10" s="7" t="s">
        <v>19</v>
      </c>
      <c r="B10" s="8">
        <v>9</v>
      </c>
      <c r="K10">
        <f>LARGE(B10:J10,1)</f>
        <v>9</v>
      </c>
      <c r="L10" s="7" t="s">
        <v>31</v>
      </c>
      <c r="M10">
        <f>IMDIV(B10,18)*100</f>
        <v>50</v>
      </c>
      <c r="N10">
        <f>IMDIV(K10,18)*100</f>
        <v>50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8</v>
      </c>
      <c r="K12">
        <f>LARGE(B12:J12,1)</f>
        <v>8</v>
      </c>
      <c r="L12" s="7">
        <v>12</v>
      </c>
      <c r="M12">
        <f>IMDIV(B12,34)*100</f>
        <v>23.529411764705898</v>
      </c>
      <c r="N12">
        <f>IMDIV(K12,34)*100</f>
        <v>23.529411764705898</v>
      </c>
    </row>
    <row r="13" spans="1:14" x14ac:dyDescent="0.2">
      <c r="A13" s="7" t="s">
        <v>20</v>
      </c>
      <c r="B13" s="8">
        <v>4</v>
      </c>
      <c r="K13">
        <f t="shared" si="0"/>
        <v>4</v>
      </c>
      <c r="L13" s="7">
        <v>9</v>
      </c>
      <c r="M13">
        <f>IMDIV(B13,L13)*100</f>
        <v>44.4444444444444</v>
      </c>
      <c r="N13">
        <f>IMDIV(K13,L13)*100</f>
        <v>44.4444444444444</v>
      </c>
    </row>
    <row r="14" spans="1:14" x14ac:dyDescent="0.2">
      <c r="A14" s="7" t="s">
        <v>29</v>
      </c>
      <c r="B14" s="8">
        <v>6</v>
      </c>
      <c r="K14">
        <f t="shared" si="0"/>
        <v>6</v>
      </c>
      <c r="L14" s="7">
        <v>9</v>
      </c>
      <c r="M14">
        <f t="shared" ref="M14:M17" si="1">IMDIV(B14,L14)*100</f>
        <v>66.6666666666667</v>
      </c>
      <c r="N14">
        <f>IMDIV(K14,L14)*100</f>
        <v>66.6666666666667</v>
      </c>
    </row>
    <row r="15" spans="1:14" x14ac:dyDescent="0.2">
      <c r="A15" s="7" t="s">
        <v>26</v>
      </c>
      <c r="B15" s="8">
        <v>5</v>
      </c>
      <c r="K15">
        <f t="shared" si="0"/>
        <v>5</v>
      </c>
      <c r="L15" s="7">
        <v>10</v>
      </c>
      <c r="M15">
        <f t="shared" si="1"/>
        <v>50</v>
      </c>
      <c r="N15">
        <f t="shared" ref="N15:N17" si="2">IMDIV(K15,L15)*100</f>
        <v>50</v>
      </c>
    </row>
    <row r="16" spans="1:14" x14ac:dyDescent="0.2">
      <c r="A16" s="7" t="s">
        <v>21</v>
      </c>
      <c r="B16" s="8">
        <v>2.5</v>
      </c>
      <c r="K16">
        <f t="shared" si="0"/>
        <v>2.5</v>
      </c>
      <c r="L16" s="14" t="s">
        <v>12</v>
      </c>
      <c r="M16">
        <f>IMDIV(B16,8)*100</f>
        <v>31.25</v>
      </c>
      <c r="N16">
        <f>IMDIV(K16,8)*100</f>
        <v>31.25</v>
      </c>
    </row>
    <row r="17" spans="1:14" x14ac:dyDescent="0.2">
      <c r="A17" s="7" t="s">
        <v>27</v>
      </c>
      <c r="B17" s="8">
        <v>7</v>
      </c>
      <c r="K17">
        <f t="shared" si="0"/>
        <v>7</v>
      </c>
      <c r="L17" s="7">
        <v>11</v>
      </c>
      <c r="M17">
        <f t="shared" si="1"/>
        <v>63.636363636363605</v>
      </c>
      <c r="N17">
        <f t="shared" si="2"/>
        <v>63.636363636363605</v>
      </c>
    </row>
    <row r="18" spans="1:14" x14ac:dyDescent="0.2">
      <c r="A18" s="7" t="s">
        <v>24</v>
      </c>
      <c r="B18" s="8">
        <v>2.5</v>
      </c>
      <c r="K18">
        <f t="shared" si="0"/>
        <v>2.5</v>
      </c>
      <c r="L18" s="7" t="s">
        <v>32</v>
      </c>
      <c r="M18">
        <f>IMDIV(B18,6)*100</f>
        <v>41.6666666666667</v>
      </c>
      <c r="N18">
        <f>IMDIV(K18,6)*100</f>
        <v>41.6666666666667</v>
      </c>
    </row>
    <row r="19" spans="1:14" x14ac:dyDescent="0.2">
      <c r="A19" s="7" t="s">
        <v>35</v>
      </c>
      <c r="B19" s="13"/>
      <c r="L19" s="3"/>
      <c r="M19">
        <f>AVERAGE(M4:M18)</f>
        <v>51.752123514139306</v>
      </c>
      <c r="N19">
        <f>AVERAGE(N4:N18)</f>
        <v>51.752123514139306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39</v>
      </c>
      <c r="K4">
        <f>LARGE(B4:J4,1)</f>
        <v>39</v>
      </c>
      <c r="L4" s="7">
        <v>41</v>
      </c>
      <c r="M4">
        <f>IMDIV(B4,41)*100</f>
        <v>95.121951219512198</v>
      </c>
      <c r="N4">
        <f>IMDIV(K4,41)*100</f>
        <v>95.121951219512198</v>
      </c>
    </row>
    <row r="5" spans="1:14" x14ac:dyDescent="0.2">
      <c r="A5" s="7" t="s">
        <v>23</v>
      </c>
      <c r="B5" s="8">
        <v>30</v>
      </c>
      <c r="K5">
        <f>LARGE(B5:J5,1)</f>
        <v>30</v>
      </c>
      <c r="L5" s="7">
        <v>33</v>
      </c>
      <c r="M5">
        <f>IMDIV(B5,L5)*100</f>
        <v>90.909090909090892</v>
      </c>
      <c r="N5">
        <f>IMDIV(K5,L5)*100</f>
        <v>90.909090909090892</v>
      </c>
    </row>
    <row r="6" spans="1:14" x14ac:dyDescent="0.2">
      <c r="A6" s="7" t="s">
        <v>15</v>
      </c>
      <c r="B6" s="8">
        <v>15</v>
      </c>
      <c r="K6">
        <f t="shared" ref="K6:K18" si="0">LARGE(B6:J6,1)</f>
        <v>15</v>
      </c>
      <c r="L6" s="7">
        <v>15</v>
      </c>
      <c r="M6">
        <f>IMDIV(B6,L6)*100</f>
        <v>100</v>
      </c>
      <c r="N6">
        <f>IMDIV(K6,L6)*100</f>
        <v>100</v>
      </c>
    </row>
    <row r="7" spans="1:14" x14ac:dyDescent="0.2">
      <c r="A7" s="7" t="s">
        <v>16</v>
      </c>
      <c r="B7" s="8">
        <v>11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 s="8">
        <v>12.5</v>
      </c>
      <c r="K8">
        <f t="shared" si="0"/>
        <v>12.5</v>
      </c>
      <c r="L8" s="7" t="s">
        <v>30</v>
      </c>
      <c r="M8">
        <f>IMDIV(B8,22)*100</f>
        <v>56.818181818181799</v>
      </c>
      <c r="N8">
        <f>IMDIV(K8,22)*100</f>
        <v>56.818181818181799</v>
      </c>
    </row>
    <row r="9" spans="1:14" x14ac:dyDescent="0.2">
      <c r="A9" s="7" t="s">
        <v>18</v>
      </c>
      <c r="B9" s="8">
        <v>23</v>
      </c>
      <c r="K9">
        <f t="shared" si="0"/>
        <v>23</v>
      </c>
      <c r="L9" s="7">
        <v>8</v>
      </c>
      <c r="M9">
        <f>IMDIV(B9,L9)*100</f>
        <v>287.5</v>
      </c>
      <c r="N9">
        <f>IMDIV(K9,L9)*100</f>
        <v>287.5</v>
      </c>
    </row>
    <row r="10" spans="1:14" x14ac:dyDescent="0.2">
      <c r="A10" s="7" t="s">
        <v>19</v>
      </c>
      <c r="B10" s="8">
        <v>8</v>
      </c>
      <c r="K10">
        <f>LARGE(B10:J10,1)</f>
        <v>8</v>
      </c>
      <c r="L10" s="7" t="s">
        <v>31</v>
      </c>
      <c r="M10">
        <f>IMDIV(B10,18)*100</f>
        <v>44.4444444444444</v>
      </c>
      <c r="N10">
        <f>IMDIV(K10,18)*100</f>
        <v>44.4444444444444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13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 s="8">
        <v>10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 s="8">
        <v>5</v>
      </c>
      <c r="K14">
        <f t="shared" si="0"/>
        <v>5</v>
      </c>
      <c r="L14" s="7">
        <v>9</v>
      </c>
      <c r="M14">
        <f t="shared" ref="M14:M17" si="1">IMDIV(B14,L14)*100</f>
        <v>55.5555555555556</v>
      </c>
      <c r="N14">
        <f>IMDIV(K14,L14)*100</f>
        <v>55.5555555555556</v>
      </c>
    </row>
    <row r="15" spans="1:14" x14ac:dyDescent="0.2">
      <c r="A15" s="7" t="s">
        <v>26</v>
      </c>
      <c r="B15" s="8">
        <v>10</v>
      </c>
      <c r="K15">
        <f t="shared" si="0"/>
        <v>10</v>
      </c>
      <c r="L15" s="7">
        <v>10</v>
      </c>
      <c r="M15">
        <f t="shared" si="1"/>
        <v>100</v>
      </c>
      <c r="N15">
        <f t="shared" ref="N15:N17" si="2">IMDIV(K15,L15)*100</f>
        <v>100</v>
      </c>
    </row>
    <row r="16" spans="1:14" x14ac:dyDescent="0.2">
      <c r="A16" s="7" t="s">
        <v>21</v>
      </c>
      <c r="B16" s="8">
        <v>4</v>
      </c>
      <c r="K16">
        <f t="shared" si="0"/>
        <v>4</v>
      </c>
      <c r="L16" s="14" t="s">
        <v>12</v>
      </c>
      <c r="M16">
        <f>IMDIV(B16,8)*100</f>
        <v>50</v>
      </c>
      <c r="N16">
        <f>IMDIV(K16,8)*100</f>
        <v>50</v>
      </c>
    </row>
    <row r="17" spans="1:14" x14ac:dyDescent="0.2">
      <c r="A17" s="7" t="s">
        <v>27</v>
      </c>
      <c r="B17" s="8">
        <v>11</v>
      </c>
      <c r="K17">
        <f t="shared" si="0"/>
        <v>11</v>
      </c>
      <c r="L17" s="7">
        <v>11</v>
      </c>
      <c r="M17">
        <f t="shared" si="1"/>
        <v>100</v>
      </c>
      <c r="N17">
        <f t="shared" si="2"/>
        <v>100</v>
      </c>
    </row>
    <row r="18" spans="1:14" x14ac:dyDescent="0.2">
      <c r="A18" s="7" t="s">
        <v>24</v>
      </c>
      <c r="B18" s="8">
        <v>8.5</v>
      </c>
      <c r="K18">
        <f t="shared" si="0"/>
        <v>8.5</v>
      </c>
      <c r="L18" s="7" t="s">
        <v>32</v>
      </c>
      <c r="M18">
        <f>IMDIV(B18,6)*100</f>
        <v>141.666666666667</v>
      </c>
      <c r="N18">
        <f>IMDIV(K18,6)*100</f>
        <v>141.666666666667</v>
      </c>
    </row>
    <row r="19" spans="1:14" x14ac:dyDescent="0.2">
      <c r="A19" s="7" t="s">
        <v>35</v>
      </c>
      <c r="B19" s="13"/>
      <c r="L19" s="3"/>
      <c r="M19">
        <f>AVERAGE(M4:M18)</f>
        <v>96.855548604113892</v>
      </c>
      <c r="N19">
        <f>AVERAGE(N4:N18)</f>
        <v>96.855548604113892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>
      <selection activeCell="B19" sqref="B19"/>
    </sheetView>
  </sheetViews>
  <sheetFormatPr baseColWidth="10" defaultColWidth="8.83203125" defaultRowHeight="15" x14ac:dyDescent="0.2"/>
  <cols>
    <col min="1" max="1" width="31.1640625" style="1" customWidth="1"/>
    <col min="2" max="2" width="6.83203125" style="13" customWidth="1"/>
    <col min="3" max="10" width="7.1640625" customWidth="1"/>
    <col min="11" max="11" width="5.5" customWidth="1"/>
    <col min="12" max="12" width="6.5" customWidth="1"/>
    <col min="13" max="13" width="7.6640625" customWidth="1"/>
    <col min="14" max="14" width="6.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37</v>
      </c>
      <c r="K4">
        <f>LARGE(B4:J4,1)</f>
        <v>37</v>
      </c>
      <c r="L4" s="7">
        <v>41</v>
      </c>
      <c r="M4">
        <f>IMDIV(B4,41)*100</f>
        <v>90.24390243902441</v>
      </c>
      <c r="N4">
        <f>IMDIV(K4,41)*100</f>
        <v>90.24390243902441</v>
      </c>
    </row>
    <row r="5" spans="1:14" x14ac:dyDescent="0.2">
      <c r="A5" s="7" t="s">
        <v>23</v>
      </c>
      <c r="B5" s="8">
        <v>35</v>
      </c>
      <c r="K5">
        <f>LARGE(B5:J5,1)</f>
        <v>35</v>
      </c>
      <c r="L5" s="7">
        <v>33</v>
      </c>
      <c r="M5">
        <f>IMDIV(B5,L5)*100</f>
        <v>106.06060606060601</v>
      </c>
      <c r="N5">
        <f>IMDIV(K5,L5)*100</f>
        <v>106.06060606060601</v>
      </c>
    </row>
    <row r="6" spans="1:14" x14ac:dyDescent="0.2">
      <c r="A6" s="7" t="s">
        <v>15</v>
      </c>
      <c r="B6" s="8">
        <v>14</v>
      </c>
      <c r="K6">
        <f t="shared" ref="K6:K18" si="0">LARGE(B6:J6,1)</f>
        <v>14</v>
      </c>
      <c r="L6" s="7">
        <v>15</v>
      </c>
      <c r="M6">
        <f>IMDIV(B6,L6)*100</f>
        <v>93.3333333333333</v>
      </c>
      <c r="N6">
        <f>IMDIV(K6,L6)*100</f>
        <v>93.3333333333333</v>
      </c>
    </row>
    <row r="7" spans="1:14" x14ac:dyDescent="0.2">
      <c r="A7" s="7" t="s">
        <v>16</v>
      </c>
      <c r="B7" s="8">
        <v>13</v>
      </c>
      <c r="K7">
        <f t="shared" si="0"/>
        <v>13</v>
      </c>
      <c r="L7" s="7">
        <v>13</v>
      </c>
      <c r="M7">
        <f>IMDIV(B7,L7)*100</f>
        <v>100</v>
      </c>
      <c r="N7">
        <f>IMDIV(K7,L7)*100</f>
        <v>100</v>
      </c>
    </row>
    <row r="8" spans="1:14" x14ac:dyDescent="0.2">
      <c r="A8" s="7" t="s">
        <v>17</v>
      </c>
      <c r="B8" s="8">
        <v>19.5</v>
      </c>
      <c r="K8">
        <f t="shared" si="0"/>
        <v>19.5</v>
      </c>
      <c r="L8" s="7" t="s">
        <v>30</v>
      </c>
      <c r="M8">
        <f>IMDIV(B8,22)*100</f>
        <v>88.636363636363598</v>
      </c>
      <c r="N8">
        <f>IMDIV(K8,22)*100</f>
        <v>88.636363636363598</v>
      </c>
    </row>
    <row r="9" spans="1:14" x14ac:dyDescent="0.2">
      <c r="A9" s="7" t="s">
        <v>18</v>
      </c>
      <c r="B9" s="8">
        <v>10</v>
      </c>
      <c r="K9">
        <f t="shared" si="0"/>
        <v>10</v>
      </c>
      <c r="L9" s="7">
        <v>8</v>
      </c>
      <c r="M9">
        <f>IMDIV(B9,L9)*100</f>
        <v>125</v>
      </c>
      <c r="N9">
        <f>IMDIV(K9,L9)*100</f>
        <v>125</v>
      </c>
    </row>
    <row r="10" spans="1:14" x14ac:dyDescent="0.2">
      <c r="A10" s="7" t="s">
        <v>19</v>
      </c>
      <c r="B10" s="8">
        <v>13.5</v>
      </c>
      <c r="K10">
        <f>LARGE(B10:J10,1)</f>
        <v>13.5</v>
      </c>
      <c r="L10" s="7" t="s">
        <v>31</v>
      </c>
      <c r="M10">
        <f>IMDIV(B10,18)*100</f>
        <v>75</v>
      </c>
      <c r="N10">
        <f>IMDIV(K10,18)*100</f>
        <v>75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13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 s="8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 s="8">
        <v>7</v>
      </c>
      <c r="K14">
        <f t="shared" si="0"/>
        <v>7</v>
      </c>
      <c r="L14" s="7">
        <v>9</v>
      </c>
      <c r="M14">
        <f t="shared" ref="M14:M17" si="1">IMDIV(B14,L14)*100</f>
        <v>77.7777777777778</v>
      </c>
      <c r="N14">
        <f>IMDIV(K14,L14)*100</f>
        <v>77.7777777777778</v>
      </c>
    </row>
    <row r="15" spans="1:14" x14ac:dyDescent="0.2">
      <c r="A15" s="7" t="s">
        <v>26</v>
      </c>
      <c r="B15" s="8">
        <v>11</v>
      </c>
      <c r="K15">
        <f t="shared" si="0"/>
        <v>11</v>
      </c>
      <c r="L15" s="7">
        <v>10</v>
      </c>
      <c r="M15">
        <f t="shared" si="1"/>
        <v>110.00000000000001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 s="8">
        <v>6.5</v>
      </c>
      <c r="K16">
        <f t="shared" si="0"/>
        <v>6.5</v>
      </c>
      <c r="L16" s="14" t="s">
        <v>12</v>
      </c>
      <c r="M16">
        <f>IMDIV(B16,8)*100</f>
        <v>81.25</v>
      </c>
      <c r="N16">
        <f>IMDIV(K16,8)*100</f>
        <v>81.25</v>
      </c>
    </row>
    <row r="17" spans="1:14" x14ac:dyDescent="0.2">
      <c r="A17" s="7" t="s">
        <v>27</v>
      </c>
      <c r="B17" s="8">
        <v>8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5.5</v>
      </c>
      <c r="K18">
        <f t="shared" si="0"/>
        <v>5.5</v>
      </c>
      <c r="L18" s="7" t="s">
        <v>32</v>
      </c>
      <c r="M18">
        <f>IMDIV(B18,6)*100</f>
        <v>91.6666666666667</v>
      </c>
      <c r="N18">
        <f>IMDIV(K18,6)*100</f>
        <v>91.6666666666667</v>
      </c>
    </row>
    <row r="19" spans="1:14" x14ac:dyDescent="0.2">
      <c r="A19" s="7" t="s">
        <v>35</v>
      </c>
      <c r="L19" s="3"/>
      <c r="M19">
        <f>AVERAGE(M4:M18)</f>
        <v>88.487150403398601</v>
      </c>
      <c r="N19">
        <f>AVERAGE(N4:N18)</f>
        <v>88.487150403398601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32</v>
      </c>
      <c r="K4">
        <f>LARGE(B4:J4,1)</f>
        <v>32</v>
      </c>
      <c r="L4" s="7">
        <v>41</v>
      </c>
      <c r="M4">
        <f>IMDIV(B4,41)*100</f>
        <v>78.048780487804905</v>
      </c>
      <c r="N4">
        <f>IMDIV(K4,41)*100</f>
        <v>78.048780487804905</v>
      </c>
    </row>
    <row r="5" spans="1:14" x14ac:dyDescent="0.2">
      <c r="A5" s="7" t="s">
        <v>23</v>
      </c>
      <c r="B5" s="8">
        <v>26</v>
      </c>
      <c r="K5">
        <f>LARGE(B5:J5,1)</f>
        <v>26</v>
      </c>
      <c r="L5" s="7">
        <v>33</v>
      </c>
      <c r="M5">
        <f>IMDIV(B5,L5)*100</f>
        <v>78.787878787878796</v>
      </c>
      <c r="N5">
        <f>IMDIV(K5,L5)*100</f>
        <v>78.787878787878796</v>
      </c>
    </row>
    <row r="6" spans="1:14" x14ac:dyDescent="0.2">
      <c r="A6" s="7" t="s">
        <v>15</v>
      </c>
      <c r="B6" s="8">
        <v>10</v>
      </c>
      <c r="K6">
        <f t="shared" ref="K6:K18" si="0">LARGE(B6:J6,1)</f>
        <v>10</v>
      </c>
      <c r="L6" s="7">
        <v>15</v>
      </c>
      <c r="M6">
        <f>IMDIV(B6,L6)*100</f>
        <v>66.6666666666667</v>
      </c>
      <c r="N6">
        <f>IMDIV(K6,L6)*100</f>
        <v>66.6666666666667</v>
      </c>
    </row>
    <row r="7" spans="1:14" x14ac:dyDescent="0.2">
      <c r="A7" s="7" t="s">
        <v>16</v>
      </c>
      <c r="B7" s="8">
        <v>10</v>
      </c>
      <c r="K7">
        <f t="shared" si="0"/>
        <v>10</v>
      </c>
      <c r="L7" s="7">
        <v>13</v>
      </c>
      <c r="M7">
        <f>IMDIV(B7,L7)*100</f>
        <v>76.923076923076906</v>
      </c>
      <c r="N7">
        <f>IMDIV(K7,L7)*100</f>
        <v>76.923076923076906</v>
      </c>
    </row>
    <row r="8" spans="1:14" x14ac:dyDescent="0.2">
      <c r="A8" s="7" t="s">
        <v>17</v>
      </c>
      <c r="B8" s="8">
        <v>5</v>
      </c>
      <c r="K8">
        <f t="shared" si="0"/>
        <v>5</v>
      </c>
      <c r="L8" s="7" t="s">
        <v>30</v>
      </c>
      <c r="M8">
        <f>IMDIV(B8,22)*100</f>
        <v>22.727272727272698</v>
      </c>
      <c r="N8">
        <f>IMDIV(K8,22)*100</f>
        <v>22.727272727272698</v>
      </c>
    </row>
    <row r="9" spans="1:14" x14ac:dyDescent="0.2">
      <c r="A9" s="7" t="s">
        <v>18</v>
      </c>
      <c r="B9" s="8">
        <v>6</v>
      </c>
      <c r="K9">
        <f t="shared" si="0"/>
        <v>6</v>
      </c>
      <c r="L9" s="7">
        <v>8</v>
      </c>
      <c r="M9">
        <f>IMDIV(B9,L9)*100</f>
        <v>75</v>
      </c>
      <c r="N9">
        <f>IMDIV(K9,L9)*100</f>
        <v>75</v>
      </c>
    </row>
    <row r="10" spans="1:14" x14ac:dyDescent="0.2">
      <c r="A10" s="7" t="s">
        <v>19</v>
      </c>
      <c r="B10" s="8">
        <v>8.5</v>
      </c>
      <c r="K10">
        <f>LARGE(B10:J10,1)</f>
        <v>8.5</v>
      </c>
      <c r="L10" s="7" t="s">
        <v>31</v>
      </c>
      <c r="M10">
        <f>IMDIV(B10,18)*100</f>
        <v>47.2222222222222</v>
      </c>
      <c r="N10">
        <f>IMDIV(K10,18)*100</f>
        <v>47.2222222222222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9</v>
      </c>
      <c r="K12">
        <f>LARGE(B12:J12,1)</f>
        <v>9</v>
      </c>
      <c r="L12" s="7">
        <v>12</v>
      </c>
      <c r="M12">
        <f>IMDIV(B12,34)*100</f>
        <v>26.470588235294102</v>
      </c>
      <c r="N12">
        <f>IMDIV(K12,34)*100</f>
        <v>26.470588235294102</v>
      </c>
    </row>
    <row r="13" spans="1:14" x14ac:dyDescent="0.2">
      <c r="A13" s="7" t="s">
        <v>20</v>
      </c>
      <c r="B13" s="8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 s="8">
        <v>7</v>
      </c>
      <c r="K14">
        <f t="shared" si="0"/>
        <v>7</v>
      </c>
      <c r="L14" s="7">
        <v>9</v>
      </c>
      <c r="M14">
        <f t="shared" ref="M14:M17" si="1">IMDIV(B14,L14)*100</f>
        <v>77.7777777777778</v>
      </c>
      <c r="N14">
        <f>IMDIV(K14,L14)*100</f>
        <v>77.7777777777778</v>
      </c>
    </row>
    <row r="15" spans="1:14" x14ac:dyDescent="0.2">
      <c r="A15" s="7" t="s">
        <v>26</v>
      </c>
      <c r="B15" s="8">
        <v>8</v>
      </c>
      <c r="K15">
        <f t="shared" si="0"/>
        <v>8</v>
      </c>
      <c r="L15" s="7">
        <v>10</v>
      </c>
      <c r="M15">
        <f t="shared" si="1"/>
        <v>80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5</v>
      </c>
      <c r="K16">
        <f t="shared" si="0"/>
        <v>5</v>
      </c>
      <c r="L16" s="14" t="s">
        <v>12</v>
      </c>
      <c r="M16">
        <f>IMDIV(B16,8)*100</f>
        <v>62.5</v>
      </c>
      <c r="N16">
        <f>IMDIV(K16,8)*100</f>
        <v>62.5</v>
      </c>
    </row>
    <row r="17" spans="1:14" x14ac:dyDescent="0.2">
      <c r="A17" s="7" t="s">
        <v>27</v>
      </c>
      <c r="B17" s="8">
        <v>8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68.124316103153973</v>
      </c>
      <c r="N19">
        <f>AVERAGE(N4:N18)</f>
        <v>68.124316103153973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28</v>
      </c>
      <c r="K4">
        <f>LARGE(B4:J4,1)</f>
        <v>28</v>
      </c>
      <c r="L4" s="7">
        <v>41</v>
      </c>
      <c r="M4">
        <f>IMDIV(B4,41)*100</f>
        <v>68.292682926829301</v>
      </c>
      <c r="N4">
        <f>IMDIV(K4,41)*100</f>
        <v>68.292682926829301</v>
      </c>
    </row>
    <row r="5" spans="1:14" x14ac:dyDescent="0.2">
      <c r="A5" s="7" t="s">
        <v>23</v>
      </c>
      <c r="B5" s="8">
        <v>32</v>
      </c>
      <c r="K5">
        <f>LARGE(B5:J5,1)</f>
        <v>32</v>
      </c>
      <c r="L5" s="7">
        <v>33</v>
      </c>
      <c r="M5">
        <f>IMDIV(B5,L5)*100</f>
        <v>96.969696969696997</v>
      </c>
      <c r="N5">
        <f>IMDIV(K5,L5)*100</f>
        <v>96.969696969696997</v>
      </c>
    </row>
    <row r="6" spans="1:14" x14ac:dyDescent="0.2">
      <c r="A6" s="7" t="s">
        <v>15</v>
      </c>
      <c r="B6" s="8">
        <v>14</v>
      </c>
      <c r="K6">
        <f t="shared" ref="K6:K18" si="0">LARGE(B6:J6,1)</f>
        <v>14</v>
      </c>
      <c r="L6" s="7">
        <v>15</v>
      </c>
      <c r="M6">
        <f>IMDIV(B6,L6)*100</f>
        <v>93.3333333333333</v>
      </c>
      <c r="N6">
        <f>IMDIV(K6,L6)*100</f>
        <v>93.3333333333333</v>
      </c>
    </row>
    <row r="7" spans="1:14" x14ac:dyDescent="0.2">
      <c r="A7" s="7" t="s">
        <v>16</v>
      </c>
      <c r="B7" s="8">
        <v>15</v>
      </c>
      <c r="K7">
        <f t="shared" si="0"/>
        <v>15</v>
      </c>
      <c r="L7" s="7">
        <v>13</v>
      </c>
      <c r="M7">
        <f>IMDIV(B7,L7)*100</f>
        <v>115.384615384615</v>
      </c>
      <c r="N7">
        <f>IMDIV(K7,L7)*100</f>
        <v>115.384615384615</v>
      </c>
    </row>
    <row r="8" spans="1:14" x14ac:dyDescent="0.2">
      <c r="A8" s="7" t="s">
        <v>17</v>
      </c>
      <c r="B8" s="8">
        <v>30.5</v>
      </c>
      <c r="K8">
        <f t="shared" si="0"/>
        <v>30.5</v>
      </c>
      <c r="L8" s="7" t="s">
        <v>30</v>
      </c>
      <c r="M8">
        <f>IMDIV(B8,22)*100</f>
        <v>138.636363636364</v>
      </c>
      <c r="N8">
        <f>IMDIV(K8,22)*100</f>
        <v>138.636363636364</v>
      </c>
    </row>
    <row r="9" spans="1:14" x14ac:dyDescent="0.2">
      <c r="A9" s="7" t="s">
        <v>18</v>
      </c>
      <c r="B9" s="8">
        <v>21</v>
      </c>
      <c r="K9">
        <f t="shared" si="0"/>
        <v>21</v>
      </c>
      <c r="L9" s="7">
        <v>8</v>
      </c>
      <c r="M9">
        <f>IMDIV(B9,L9)*100</f>
        <v>262.5</v>
      </c>
      <c r="N9">
        <f>IMDIV(K9,L9)*100</f>
        <v>262.5</v>
      </c>
    </row>
    <row r="10" spans="1:14" x14ac:dyDescent="0.2">
      <c r="A10" s="7" t="s">
        <v>19</v>
      </c>
      <c r="B10" s="8">
        <v>11.5</v>
      </c>
      <c r="K10">
        <f>LARGE(B10:J10,1)</f>
        <v>11.5</v>
      </c>
      <c r="L10" s="7" t="s">
        <v>31</v>
      </c>
      <c r="M10">
        <f>IMDIV(B10,18)*100</f>
        <v>63.888888888888893</v>
      </c>
      <c r="N10">
        <f>IMDIV(K10,18)*100</f>
        <v>63.888888888888893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12</v>
      </c>
      <c r="K12">
        <f>LARGE(B12:J12,1)</f>
        <v>12</v>
      </c>
      <c r="L12" s="7">
        <v>12</v>
      </c>
      <c r="M12">
        <f>IMDIV(B12,34)*100</f>
        <v>35.294117647058798</v>
      </c>
      <c r="N12">
        <f>IMDIV(K12,34)*100</f>
        <v>35.294117647058798</v>
      </c>
    </row>
    <row r="13" spans="1:14" x14ac:dyDescent="0.2">
      <c r="A13" s="7" t="s">
        <v>20</v>
      </c>
      <c r="B13" s="8">
        <v>11</v>
      </c>
      <c r="K13">
        <f t="shared" si="0"/>
        <v>11</v>
      </c>
      <c r="L13" s="7">
        <v>9</v>
      </c>
      <c r="M13">
        <f>IMDIV(B13,L13)*100</f>
        <v>122.22222222222202</v>
      </c>
      <c r="N13">
        <f>IMDIV(K13,L13)*100</f>
        <v>122.22222222222202</v>
      </c>
    </row>
    <row r="14" spans="1:14" x14ac:dyDescent="0.2">
      <c r="A14" s="7" t="s">
        <v>29</v>
      </c>
      <c r="B14" s="8">
        <v>9</v>
      </c>
      <c r="K14">
        <f t="shared" si="0"/>
        <v>9</v>
      </c>
      <c r="L14" s="7">
        <v>9</v>
      </c>
      <c r="M14">
        <f t="shared" ref="M14:M17" si="1">IMDIV(B14,L14)*100</f>
        <v>100</v>
      </c>
      <c r="N14">
        <f>IMDIV(K14,L14)*100</f>
        <v>100</v>
      </c>
    </row>
    <row r="15" spans="1:14" x14ac:dyDescent="0.2">
      <c r="A15" s="7" t="s">
        <v>26</v>
      </c>
      <c r="B15" s="8">
        <v>10</v>
      </c>
      <c r="K15">
        <f t="shared" si="0"/>
        <v>10</v>
      </c>
      <c r="L15" s="7">
        <v>10</v>
      </c>
      <c r="M15">
        <f t="shared" si="1"/>
        <v>100</v>
      </c>
      <c r="N15">
        <f t="shared" ref="N15:N17" si="2">IMDIV(K15,L15)*100</f>
        <v>100</v>
      </c>
    </row>
    <row r="16" spans="1:14" x14ac:dyDescent="0.2">
      <c r="A16" s="7" t="s">
        <v>21</v>
      </c>
      <c r="B16" s="8">
        <v>5.5</v>
      </c>
      <c r="K16">
        <f t="shared" si="0"/>
        <v>5.5</v>
      </c>
      <c r="L16" s="14" t="s">
        <v>12</v>
      </c>
      <c r="M16">
        <f>IMDIV(B16,8)*100</f>
        <v>68.75</v>
      </c>
      <c r="N16">
        <f>IMDIV(K16,8)*100</f>
        <v>68.75</v>
      </c>
    </row>
    <row r="17" spans="1:14" x14ac:dyDescent="0.2">
      <c r="A17" s="7" t="s">
        <v>27</v>
      </c>
      <c r="B17" s="8">
        <v>10</v>
      </c>
      <c r="K17">
        <f t="shared" si="0"/>
        <v>10</v>
      </c>
      <c r="L17" s="7">
        <v>11</v>
      </c>
      <c r="M17">
        <f t="shared" si="1"/>
        <v>90.909090909090892</v>
      </c>
      <c r="N17">
        <f t="shared" si="2"/>
        <v>90.909090909090892</v>
      </c>
    </row>
    <row r="18" spans="1:14" x14ac:dyDescent="0.2">
      <c r="A18" s="7" t="s">
        <v>24</v>
      </c>
      <c r="B18" s="8">
        <v>8</v>
      </c>
      <c r="K18">
        <f t="shared" si="0"/>
        <v>8</v>
      </c>
      <c r="L18" s="7" t="s">
        <v>32</v>
      </c>
      <c r="M18">
        <f>IMDIV(B18,6)*100</f>
        <v>133.333333333333</v>
      </c>
      <c r="N18">
        <f>IMDIV(K18,6)*100</f>
        <v>133.333333333333</v>
      </c>
    </row>
    <row r="19" spans="1:14" x14ac:dyDescent="0.2">
      <c r="A19" s="7" t="s">
        <v>35</v>
      </c>
      <c r="B19" s="13"/>
      <c r="L19" s="3"/>
      <c r="M19">
        <f>AVERAGE(M4:M18)</f>
        <v>106.39388180367374</v>
      </c>
      <c r="N19">
        <f>AVERAGE(N4:N18)</f>
        <v>106.39388180367374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0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I30" sqref="I30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35</v>
      </c>
      <c r="K4">
        <f>LARGE(B4:J4,1)</f>
        <v>35</v>
      </c>
      <c r="L4" s="7">
        <v>41</v>
      </c>
      <c r="M4">
        <f>IMDIV(B4,41)*100</f>
        <v>85.365853658536594</v>
      </c>
      <c r="N4">
        <f>IMDIV(K4,41)*100</f>
        <v>85.365853658536594</v>
      </c>
    </row>
    <row r="5" spans="1:14" x14ac:dyDescent="0.2">
      <c r="A5" s="7" t="s">
        <v>23</v>
      </c>
      <c r="B5" s="8">
        <v>30</v>
      </c>
      <c r="K5">
        <f>LARGE(B5:J5,1)</f>
        <v>30</v>
      </c>
      <c r="L5" s="7">
        <v>33</v>
      </c>
      <c r="M5">
        <f>IMDIV(B5,L5)*100</f>
        <v>90.909090909090892</v>
      </c>
      <c r="N5">
        <f>IMDIV(K5,L5)*100</f>
        <v>90.909090909090892</v>
      </c>
    </row>
    <row r="6" spans="1:14" x14ac:dyDescent="0.2">
      <c r="A6" s="7" t="s">
        <v>15</v>
      </c>
      <c r="B6" s="8">
        <v>15</v>
      </c>
      <c r="K6">
        <f t="shared" ref="K6:K18" si="0">LARGE(B6:J6,1)</f>
        <v>15</v>
      </c>
      <c r="L6" s="7">
        <v>15</v>
      </c>
      <c r="M6">
        <f>IMDIV(B6,L6)*100</f>
        <v>100</v>
      </c>
      <c r="N6">
        <f>IMDIV(K6,L6)*100</f>
        <v>100</v>
      </c>
    </row>
    <row r="7" spans="1:14" x14ac:dyDescent="0.2">
      <c r="A7" s="7" t="s">
        <v>16</v>
      </c>
      <c r="B7" s="8">
        <v>16</v>
      </c>
      <c r="K7">
        <f t="shared" si="0"/>
        <v>16</v>
      </c>
      <c r="L7" s="7">
        <v>13</v>
      </c>
      <c r="M7">
        <f>IMDIV(B7,L7)*100</f>
        <v>123.07692307692299</v>
      </c>
      <c r="N7">
        <f>IMDIV(K7,L7)*100</f>
        <v>123.07692307692299</v>
      </c>
    </row>
    <row r="8" spans="1:14" x14ac:dyDescent="0.2">
      <c r="A8" s="7" t="s">
        <v>17</v>
      </c>
      <c r="B8" s="8">
        <v>11.5</v>
      </c>
      <c r="K8">
        <f t="shared" si="0"/>
        <v>11.5</v>
      </c>
      <c r="L8" s="7" t="s">
        <v>30</v>
      </c>
      <c r="M8">
        <f>IMDIV(B8,22)*100</f>
        <v>52.272727272727302</v>
      </c>
      <c r="N8">
        <f>IMDIV(K8,22)*100</f>
        <v>52.272727272727302</v>
      </c>
    </row>
    <row r="9" spans="1:14" x14ac:dyDescent="0.2">
      <c r="A9" s="7" t="s">
        <v>18</v>
      </c>
      <c r="B9" s="8">
        <v>5</v>
      </c>
      <c r="K9">
        <f t="shared" si="0"/>
        <v>5</v>
      </c>
      <c r="L9" s="7">
        <v>8</v>
      </c>
      <c r="M9">
        <f>IMDIV(B9,L9)*100</f>
        <v>62.5</v>
      </c>
      <c r="N9">
        <f>IMDIV(K9,L9)*100</f>
        <v>62.5</v>
      </c>
    </row>
    <row r="10" spans="1:14" x14ac:dyDescent="0.2">
      <c r="A10" s="7" t="s">
        <v>19</v>
      </c>
      <c r="B10" s="8">
        <v>11.5</v>
      </c>
      <c r="K10">
        <f>LARGE(B10:J10,1)</f>
        <v>11.5</v>
      </c>
      <c r="L10" s="7" t="s">
        <v>31</v>
      </c>
      <c r="M10">
        <f>IMDIV(B10,18)*100</f>
        <v>63.888888888888893</v>
      </c>
      <c r="N10">
        <f>IMDIV(K10,18)*100</f>
        <v>63.888888888888893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15</v>
      </c>
      <c r="K12">
        <f>LARGE(B12:J12,1)</f>
        <v>15</v>
      </c>
      <c r="L12" s="7">
        <v>12</v>
      </c>
      <c r="M12">
        <f>IMDIV(B12,34)*100</f>
        <v>44.117647058823501</v>
      </c>
      <c r="N12">
        <f>IMDIV(K12,34)*100</f>
        <v>44.117647058823501</v>
      </c>
    </row>
    <row r="13" spans="1:14" x14ac:dyDescent="0.2">
      <c r="A13" s="7" t="s">
        <v>20</v>
      </c>
      <c r="B13" s="8">
        <v>16</v>
      </c>
      <c r="K13">
        <f t="shared" si="0"/>
        <v>16</v>
      </c>
      <c r="L13" s="7">
        <v>9</v>
      </c>
      <c r="M13">
        <f>IMDIV(B13,L13)*100</f>
        <v>177.777777777778</v>
      </c>
      <c r="N13">
        <f>IMDIV(K13,L13)*100</f>
        <v>177.777777777778</v>
      </c>
    </row>
    <row r="14" spans="1:14" x14ac:dyDescent="0.2">
      <c r="A14" s="7" t="s">
        <v>29</v>
      </c>
      <c r="B14" s="8">
        <v>8</v>
      </c>
      <c r="K14">
        <f t="shared" si="0"/>
        <v>8</v>
      </c>
      <c r="L14" s="7">
        <v>9</v>
      </c>
      <c r="M14">
        <f t="shared" ref="M14:M17" si="1">IMDIV(B14,L14)*100</f>
        <v>88.8888888888889</v>
      </c>
      <c r="N14">
        <f>IMDIV(K14,L14)*100</f>
        <v>88.8888888888889</v>
      </c>
    </row>
    <row r="15" spans="1:14" x14ac:dyDescent="0.2">
      <c r="A15" s="7" t="s">
        <v>26</v>
      </c>
      <c r="B15" s="8">
        <v>5</v>
      </c>
      <c r="K15">
        <f t="shared" si="0"/>
        <v>5</v>
      </c>
      <c r="L15" s="7">
        <v>10</v>
      </c>
      <c r="M15">
        <f t="shared" si="1"/>
        <v>50</v>
      </c>
      <c r="N15">
        <f t="shared" ref="N15:N17" si="2">IMDIV(K15,L15)*100</f>
        <v>50</v>
      </c>
    </row>
    <row r="16" spans="1:14" x14ac:dyDescent="0.2">
      <c r="A16" s="7" t="s">
        <v>21</v>
      </c>
      <c r="B16" s="8">
        <v>7.5</v>
      </c>
      <c r="K16">
        <f t="shared" si="0"/>
        <v>7.5</v>
      </c>
      <c r="L16" s="14" t="s">
        <v>12</v>
      </c>
      <c r="M16">
        <f>IMDIV(B16,8)*100</f>
        <v>93.75</v>
      </c>
      <c r="N16">
        <f>IMDIV(K16,8)*100</f>
        <v>93.75</v>
      </c>
    </row>
    <row r="17" spans="1:14" x14ac:dyDescent="0.2">
      <c r="A17" s="7" t="s">
        <v>27</v>
      </c>
      <c r="B17" s="8">
        <v>8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6.5</v>
      </c>
      <c r="K18">
        <f t="shared" si="0"/>
        <v>6.5</v>
      </c>
      <c r="L18" s="7" t="s">
        <v>32</v>
      </c>
      <c r="M18">
        <f>IMDIV(B18,6)*100</f>
        <v>108.33333333333299</v>
      </c>
      <c r="N18">
        <f>IMDIV(K18,6)*100</f>
        <v>108.33333333333299</v>
      </c>
    </row>
    <row r="19" spans="1:14" x14ac:dyDescent="0.2">
      <c r="A19" s="7" t="s">
        <v>35</v>
      </c>
      <c r="B19" s="13"/>
      <c r="L19" s="3"/>
      <c r="M19">
        <f>AVERAGE(M4:M18)</f>
        <v>86.686314542304487</v>
      </c>
      <c r="N19">
        <f>AVERAGE(N4:N18)</f>
        <v>86.686314542304487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32</v>
      </c>
      <c r="K4">
        <f>LARGE(B4:J4,1)</f>
        <v>32</v>
      </c>
      <c r="L4" s="7">
        <v>41</v>
      </c>
      <c r="M4">
        <f>IMDIV(B4,41)*100</f>
        <v>78.048780487804905</v>
      </c>
      <c r="N4">
        <f>IMDIV(K4,41)*100</f>
        <v>78.048780487804905</v>
      </c>
    </row>
    <row r="5" spans="1:14" x14ac:dyDescent="0.2">
      <c r="A5" s="7" t="s">
        <v>23</v>
      </c>
      <c r="B5" s="8">
        <v>24</v>
      </c>
      <c r="K5">
        <f>LARGE(B5:J5,1)</f>
        <v>24</v>
      </c>
      <c r="L5" s="7">
        <v>33</v>
      </c>
      <c r="M5">
        <f>IMDIV(B5,L5)*100</f>
        <v>72.727272727272691</v>
      </c>
      <c r="N5">
        <f>IMDIV(K5,L5)*100</f>
        <v>72.727272727272691</v>
      </c>
    </row>
    <row r="6" spans="1:14" x14ac:dyDescent="0.2">
      <c r="A6" s="7" t="s">
        <v>15</v>
      </c>
      <c r="B6" s="8">
        <v>19</v>
      </c>
      <c r="K6">
        <f t="shared" ref="K6:K18" si="0">LARGE(B6:J6,1)</f>
        <v>19</v>
      </c>
      <c r="L6" s="7">
        <v>15</v>
      </c>
      <c r="M6">
        <f>IMDIV(B6,L6)*100</f>
        <v>126.666666666667</v>
      </c>
      <c r="N6">
        <f>IMDIV(K6,L6)*100</f>
        <v>126.666666666667</v>
      </c>
    </row>
    <row r="7" spans="1:14" x14ac:dyDescent="0.2">
      <c r="A7" s="7" t="s">
        <v>16</v>
      </c>
      <c r="B7" s="8">
        <v>16</v>
      </c>
      <c r="K7">
        <f t="shared" si="0"/>
        <v>16</v>
      </c>
      <c r="L7" s="7">
        <v>13</v>
      </c>
      <c r="M7">
        <f>IMDIV(B7,L7)*100</f>
        <v>123.07692307692299</v>
      </c>
      <c r="N7">
        <f>IMDIV(K7,L7)*100</f>
        <v>123.07692307692299</v>
      </c>
    </row>
    <row r="8" spans="1:14" x14ac:dyDescent="0.2">
      <c r="A8" s="7" t="s">
        <v>17</v>
      </c>
      <c r="B8" s="8">
        <v>14.5</v>
      </c>
      <c r="K8">
        <f t="shared" si="0"/>
        <v>14.5</v>
      </c>
      <c r="L8" s="7" t="s">
        <v>30</v>
      </c>
      <c r="M8">
        <f>IMDIV(B8,22)*100</f>
        <v>65.909090909090892</v>
      </c>
      <c r="N8">
        <f>IMDIV(K8,22)*100</f>
        <v>65.909090909090892</v>
      </c>
    </row>
    <row r="9" spans="1:14" x14ac:dyDescent="0.2">
      <c r="A9" s="7" t="s">
        <v>18</v>
      </c>
      <c r="B9" s="8">
        <v>7</v>
      </c>
      <c r="K9">
        <f t="shared" si="0"/>
        <v>7</v>
      </c>
      <c r="L9" s="7">
        <v>8</v>
      </c>
      <c r="M9">
        <f>IMDIV(B9,L9)*100</f>
        <v>87.5</v>
      </c>
      <c r="N9">
        <f>IMDIV(K9,L9)*100</f>
        <v>87.5</v>
      </c>
    </row>
    <row r="10" spans="1:14" x14ac:dyDescent="0.2">
      <c r="A10" s="7" t="s">
        <v>19</v>
      </c>
      <c r="B10" s="8">
        <v>8</v>
      </c>
      <c r="K10">
        <f>LARGE(B10:J10,1)</f>
        <v>8</v>
      </c>
      <c r="L10" s="7" t="s">
        <v>31</v>
      </c>
      <c r="M10">
        <f>IMDIV(B10,18)*100</f>
        <v>44.4444444444444</v>
      </c>
      <c r="N10">
        <f>IMDIV(K10,18)*100</f>
        <v>44.4444444444444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12</v>
      </c>
      <c r="K12">
        <f>LARGE(B12:J12,1)</f>
        <v>12</v>
      </c>
      <c r="L12" s="7">
        <v>12</v>
      </c>
      <c r="M12">
        <f>IMDIV(B12,34)*100</f>
        <v>35.294117647058798</v>
      </c>
      <c r="N12">
        <f>IMDIV(K12,34)*100</f>
        <v>35.294117647058798</v>
      </c>
    </row>
    <row r="13" spans="1:14" x14ac:dyDescent="0.2">
      <c r="A13" s="7" t="s">
        <v>20</v>
      </c>
      <c r="B13" s="8">
        <v>10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 s="8">
        <v>5</v>
      </c>
      <c r="K14">
        <f t="shared" si="0"/>
        <v>5</v>
      </c>
      <c r="L14" s="7">
        <v>9</v>
      </c>
      <c r="M14">
        <f t="shared" ref="M14:M17" si="1">IMDIV(B14,L14)*100</f>
        <v>55.5555555555556</v>
      </c>
      <c r="N14">
        <f>IMDIV(K14,L14)*100</f>
        <v>55.5555555555556</v>
      </c>
    </row>
    <row r="15" spans="1:14" x14ac:dyDescent="0.2">
      <c r="A15" s="7" t="s">
        <v>26</v>
      </c>
      <c r="B15" s="8">
        <v>7</v>
      </c>
      <c r="K15">
        <f t="shared" si="0"/>
        <v>7</v>
      </c>
      <c r="L15" s="7">
        <v>10</v>
      </c>
      <c r="M15">
        <f t="shared" si="1"/>
        <v>70</v>
      </c>
      <c r="N15">
        <f t="shared" ref="N15:N17" si="2">IMDIV(K15,L15)*100</f>
        <v>70</v>
      </c>
    </row>
    <row r="16" spans="1:14" x14ac:dyDescent="0.2">
      <c r="A16" s="7" t="s">
        <v>21</v>
      </c>
      <c r="B16" s="8">
        <v>5</v>
      </c>
      <c r="K16">
        <f t="shared" si="0"/>
        <v>5</v>
      </c>
      <c r="L16" s="14" t="s">
        <v>12</v>
      </c>
      <c r="M16">
        <f>IMDIV(B16,8)*100</f>
        <v>62.5</v>
      </c>
      <c r="N16">
        <f>IMDIV(K16,8)*100</f>
        <v>62.5</v>
      </c>
    </row>
    <row r="17" spans="1:14" x14ac:dyDescent="0.2">
      <c r="A17" s="7" t="s">
        <v>27</v>
      </c>
      <c r="B17" s="8">
        <v>7</v>
      </c>
      <c r="K17">
        <f t="shared" si="0"/>
        <v>7</v>
      </c>
      <c r="L17" s="7">
        <v>11</v>
      </c>
      <c r="M17">
        <f t="shared" si="1"/>
        <v>63.636363636363605</v>
      </c>
      <c r="N17">
        <f t="shared" si="2"/>
        <v>63.636363636363605</v>
      </c>
    </row>
    <row r="18" spans="1:14" x14ac:dyDescent="0.2">
      <c r="A18" s="7" t="s">
        <v>24</v>
      </c>
      <c r="B18" s="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78.319309018735112</v>
      </c>
      <c r="N19">
        <f>AVERAGE(N4:N18)</f>
        <v>78.319309018735112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8" sqref="B18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40</v>
      </c>
      <c r="K4">
        <f>LARGE(B4:J4,1)</f>
        <v>40</v>
      </c>
      <c r="L4" s="7">
        <v>41</v>
      </c>
      <c r="M4">
        <f>IMDIV(B4,41)*100</f>
        <v>97.560975609756099</v>
      </c>
      <c r="N4">
        <f>IMDIV(K4,41)*100</f>
        <v>97.560975609756099</v>
      </c>
    </row>
    <row r="5" spans="1:14" x14ac:dyDescent="0.2">
      <c r="A5" s="7" t="s">
        <v>23</v>
      </c>
      <c r="B5" s="8">
        <v>5</v>
      </c>
      <c r="K5">
        <f>LARGE(B5:J5,1)</f>
        <v>5</v>
      </c>
      <c r="L5" s="7">
        <v>33</v>
      </c>
      <c r="M5">
        <f>IMDIV(B5,L5)*100</f>
        <v>15.151515151515198</v>
      </c>
      <c r="N5">
        <f>IMDIV(K5,L5)*100</f>
        <v>15.151515151515198</v>
      </c>
    </row>
    <row r="6" spans="1:14" x14ac:dyDescent="0.2">
      <c r="A6" s="7" t="s">
        <v>15</v>
      </c>
      <c r="B6" s="8">
        <v>10</v>
      </c>
      <c r="K6">
        <f t="shared" ref="K6:K18" si="0">LARGE(B6:J6,1)</f>
        <v>10</v>
      </c>
      <c r="L6" s="7">
        <v>15</v>
      </c>
      <c r="M6">
        <f>IMDIV(B6,L6)*100</f>
        <v>66.6666666666667</v>
      </c>
      <c r="N6">
        <f>IMDIV(K6,L6)*100</f>
        <v>66.6666666666667</v>
      </c>
    </row>
    <row r="7" spans="1:14" x14ac:dyDescent="0.2">
      <c r="A7" s="7" t="s">
        <v>16</v>
      </c>
      <c r="B7" s="8">
        <v>16</v>
      </c>
      <c r="K7">
        <f t="shared" si="0"/>
        <v>16</v>
      </c>
      <c r="L7" s="7">
        <v>13</v>
      </c>
      <c r="M7">
        <f>IMDIV(B7,L7)*100</f>
        <v>123.07692307692299</v>
      </c>
      <c r="N7">
        <f>IMDIV(K7,L7)*100</f>
        <v>123.07692307692299</v>
      </c>
    </row>
    <row r="8" spans="1:14" x14ac:dyDescent="0.2">
      <c r="A8" s="7" t="s">
        <v>17</v>
      </c>
      <c r="B8" s="8">
        <v>22.5</v>
      </c>
      <c r="K8">
        <f t="shared" si="0"/>
        <v>22.5</v>
      </c>
      <c r="L8" s="7" t="s">
        <v>30</v>
      </c>
      <c r="M8">
        <f>IMDIV(B8,22)*100</f>
        <v>102.27272727272701</v>
      </c>
      <c r="N8">
        <f>IMDIV(K8,22)*100</f>
        <v>102.27272727272701</v>
      </c>
    </row>
    <row r="9" spans="1:14" x14ac:dyDescent="0.2">
      <c r="A9" s="7" t="s">
        <v>18</v>
      </c>
      <c r="B9" s="8">
        <v>12</v>
      </c>
      <c r="K9">
        <f t="shared" si="0"/>
        <v>12</v>
      </c>
      <c r="L9" s="7">
        <v>8</v>
      </c>
      <c r="M9">
        <f>IMDIV(B9,L9)*100</f>
        <v>150</v>
      </c>
      <c r="N9">
        <f>IMDIV(K9,L9)*100</f>
        <v>150</v>
      </c>
    </row>
    <row r="10" spans="1:14" x14ac:dyDescent="0.2">
      <c r="A10" s="7" t="s">
        <v>19</v>
      </c>
      <c r="B10" s="8">
        <v>17</v>
      </c>
      <c r="K10">
        <f>LARGE(B10:J10,1)</f>
        <v>17</v>
      </c>
      <c r="L10" s="7" t="s">
        <v>31</v>
      </c>
      <c r="M10">
        <f>IMDIV(B10,18)*100</f>
        <v>94.4444444444444</v>
      </c>
      <c r="N10">
        <f>IMDIV(K10,18)*100</f>
        <v>94.4444444444444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12</v>
      </c>
      <c r="K12">
        <f>LARGE(B12:J12,1)</f>
        <v>12</v>
      </c>
      <c r="L12" s="7">
        <v>12</v>
      </c>
      <c r="M12">
        <f>IMDIV(B12,34)*100</f>
        <v>35.294117647058798</v>
      </c>
      <c r="N12">
        <f>IMDIV(K12,34)*100</f>
        <v>35.294117647058798</v>
      </c>
    </row>
    <row r="13" spans="1:14" x14ac:dyDescent="0.2">
      <c r="A13" s="7" t="s">
        <v>20</v>
      </c>
      <c r="B13" s="8">
        <v>10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 s="8">
        <v>8</v>
      </c>
      <c r="K14">
        <f t="shared" si="0"/>
        <v>8</v>
      </c>
      <c r="L14" s="7">
        <v>9</v>
      </c>
      <c r="M14">
        <f t="shared" ref="M14:M17" si="1">IMDIV(B14,L14)*100</f>
        <v>88.8888888888889</v>
      </c>
      <c r="N14">
        <f>IMDIV(K14,L14)*100</f>
        <v>88.8888888888889</v>
      </c>
    </row>
    <row r="15" spans="1:14" x14ac:dyDescent="0.2">
      <c r="A15" s="7" t="s">
        <v>26</v>
      </c>
      <c r="B15" s="8">
        <v>19</v>
      </c>
      <c r="K15">
        <f t="shared" si="0"/>
        <v>19</v>
      </c>
      <c r="L15" s="7">
        <v>10</v>
      </c>
      <c r="M15">
        <f t="shared" si="1"/>
        <v>190</v>
      </c>
      <c r="N15">
        <f t="shared" ref="N15:N17" si="2">IMDIV(K15,L15)*100</f>
        <v>190</v>
      </c>
    </row>
    <row r="16" spans="1:14" x14ac:dyDescent="0.2">
      <c r="A16" s="7" t="s">
        <v>21</v>
      </c>
      <c r="B16" s="8">
        <v>11</v>
      </c>
      <c r="K16">
        <f t="shared" si="0"/>
        <v>11</v>
      </c>
      <c r="L16" s="14" t="s">
        <v>12</v>
      </c>
      <c r="M16">
        <f>IMDIV(B16,8)*100</f>
        <v>137.5</v>
      </c>
      <c r="N16">
        <f>IMDIV(K16,8)*100</f>
        <v>137.5</v>
      </c>
    </row>
    <row r="17" spans="1:14" x14ac:dyDescent="0.2">
      <c r="A17" s="7" t="s">
        <v>27</v>
      </c>
      <c r="B17" s="8">
        <v>8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6.5</v>
      </c>
      <c r="K18">
        <f t="shared" si="0"/>
        <v>6.5</v>
      </c>
      <c r="L18" s="7" t="s">
        <v>32</v>
      </c>
      <c r="M18">
        <f>IMDIV(B18,6)*100</f>
        <v>108.33333333333299</v>
      </c>
      <c r="N18">
        <f>IMDIV(K18,6)*100</f>
        <v>108.33333333333299</v>
      </c>
    </row>
    <row r="19" spans="1:14" x14ac:dyDescent="0.2">
      <c r="A19" s="7" t="s">
        <v>35</v>
      </c>
      <c r="B19" s="13"/>
      <c r="L19" s="3"/>
      <c r="M19">
        <f>AVERAGE(M4:M18)</f>
        <v>99.501998280692646</v>
      </c>
      <c r="N19">
        <f>AVERAGE(N4:N18)</f>
        <v>99.501998280692646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41</v>
      </c>
      <c r="K4">
        <f>LARGE(B4:J4,1)</f>
        <v>41</v>
      </c>
      <c r="L4" s="7">
        <v>41</v>
      </c>
      <c r="M4">
        <f>IMDIV(B4,41)*100</f>
        <v>100</v>
      </c>
      <c r="N4">
        <f>IMDIV(K4,41)*100</f>
        <v>100</v>
      </c>
    </row>
    <row r="5" spans="1:14" x14ac:dyDescent="0.2">
      <c r="A5" s="7" t="s">
        <v>23</v>
      </c>
      <c r="B5" s="8">
        <v>33</v>
      </c>
      <c r="K5">
        <f>LARGE(B5:J5,1)</f>
        <v>33</v>
      </c>
      <c r="L5" s="7">
        <v>33</v>
      </c>
      <c r="M5">
        <f>IMDIV(B5,L5)*100</f>
        <v>100</v>
      </c>
      <c r="N5">
        <f>IMDIV(K5,L5)*100</f>
        <v>100</v>
      </c>
    </row>
    <row r="6" spans="1:14" x14ac:dyDescent="0.2">
      <c r="A6" s="7" t="s">
        <v>15</v>
      </c>
      <c r="B6" s="8">
        <v>15</v>
      </c>
      <c r="K6">
        <f t="shared" ref="K6:K18" si="0">LARGE(B6:J6,1)</f>
        <v>15</v>
      </c>
      <c r="L6" s="7">
        <v>15</v>
      </c>
      <c r="M6">
        <f>IMDIV(B6,L6)*100</f>
        <v>100</v>
      </c>
      <c r="N6">
        <f>IMDIV(K6,L6)*100</f>
        <v>100</v>
      </c>
    </row>
    <row r="7" spans="1:14" x14ac:dyDescent="0.2">
      <c r="A7" s="7" t="s">
        <v>16</v>
      </c>
      <c r="B7" s="8">
        <v>14</v>
      </c>
      <c r="K7">
        <f t="shared" si="0"/>
        <v>14</v>
      </c>
      <c r="L7" s="7">
        <v>13</v>
      </c>
      <c r="M7">
        <f>IMDIV(B7,L7)*100</f>
        <v>107.69230769230799</v>
      </c>
      <c r="N7">
        <f>IMDIV(K7,L7)*100</f>
        <v>107.69230769230799</v>
      </c>
    </row>
    <row r="8" spans="1:14" x14ac:dyDescent="0.2">
      <c r="A8" s="7" t="s">
        <v>17</v>
      </c>
      <c r="B8" s="8">
        <v>22.5</v>
      </c>
      <c r="K8">
        <f t="shared" si="0"/>
        <v>22.5</v>
      </c>
      <c r="L8" s="7" t="s">
        <v>30</v>
      </c>
      <c r="M8">
        <f>IMDIV(B8,22)*100</f>
        <v>102.27272727272701</v>
      </c>
      <c r="N8">
        <f>IMDIV(K8,22)*100</f>
        <v>102.27272727272701</v>
      </c>
    </row>
    <row r="9" spans="1:14" x14ac:dyDescent="0.2">
      <c r="A9" s="7" t="s">
        <v>18</v>
      </c>
      <c r="B9" s="8">
        <v>24</v>
      </c>
      <c r="K9">
        <f t="shared" si="0"/>
        <v>24</v>
      </c>
      <c r="L9" s="7">
        <v>8</v>
      </c>
      <c r="M9">
        <f>IMDIV(B9,L9)*100</f>
        <v>300</v>
      </c>
      <c r="N9">
        <f>IMDIV(K9,L9)*100</f>
        <v>300</v>
      </c>
    </row>
    <row r="10" spans="1:14" x14ac:dyDescent="0.2">
      <c r="A10" s="7" t="s">
        <v>19</v>
      </c>
      <c r="B10" s="8">
        <v>13.5</v>
      </c>
      <c r="K10">
        <f>LARGE(B10:J10,1)</f>
        <v>13.5</v>
      </c>
      <c r="L10" s="7" t="s">
        <v>31</v>
      </c>
      <c r="M10">
        <f>IMDIV(B10,18)*100</f>
        <v>75</v>
      </c>
      <c r="N10">
        <f>IMDIV(K10,18)*100</f>
        <v>75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16</v>
      </c>
      <c r="K12">
        <f>LARGE(B12:J12,1)</f>
        <v>16</v>
      </c>
      <c r="L12" s="7">
        <v>12</v>
      </c>
      <c r="M12">
        <f>IMDIV(B12,34)*100</f>
        <v>47.058823529411796</v>
      </c>
      <c r="N12">
        <f>IMDIV(K12,34)*100</f>
        <v>47.058823529411796</v>
      </c>
    </row>
    <row r="13" spans="1:14" x14ac:dyDescent="0.2">
      <c r="A13" s="7" t="s">
        <v>20</v>
      </c>
      <c r="B13" s="8">
        <v>13</v>
      </c>
      <c r="K13">
        <f t="shared" si="0"/>
        <v>13</v>
      </c>
      <c r="L13" s="7">
        <v>9</v>
      </c>
      <c r="M13">
        <f>IMDIV(B13,L13)*100</f>
        <v>144.444444444444</v>
      </c>
      <c r="N13">
        <f>IMDIV(K13,L13)*100</f>
        <v>144.444444444444</v>
      </c>
    </row>
    <row r="14" spans="1:14" x14ac:dyDescent="0.2">
      <c r="A14" s="7" t="s">
        <v>29</v>
      </c>
      <c r="B14" s="8">
        <v>15</v>
      </c>
      <c r="K14">
        <f t="shared" si="0"/>
        <v>15</v>
      </c>
      <c r="L14" s="7">
        <v>9</v>
      </c>
      <c r="M14">
        <f t="shared" ref="M14:M17" si="1">IMDIV(B14,L14)*100</f>
        <v>166.666666666667</v>
      </c>
      <c r="N14">
        <f>IMDIV(K14,L14)*100</f>
        <v>166.666666666667</v>
      </c>
    </row>
    <row r="15" spans="1:14" x14ac:dyDescent="0.2">
      <c r="A15" s="7" t="s">
        <v>26</v>
      </c>
      <c r="B15" s="8">
        <v>11</v>
      </c>
      <c r="K15">
        <f t="shared" si="0"/>
        <v>11</v>
      </c>
      <c r="L15" s="7">
        <v>10</v>
      </c>
      <c r="M15">
        <f t="shared" si="1"/>
        <v>110.00000000000001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 s="8">
        <v>9</v>
      </c>
      <c r="K16">
        <f t="shared" si="0"/>
        <v>9</v>
      </c>
      <c r="L16" s="14" t="s">
        <v>12</v>
      </c>
      <c r="M16">
        <f>IMDIV(B16,8)*100</f>
        <v>112.5</v>
      </c>
      <c r="N16">
        <f>IMDIV(K16,8)*100</f>
        <v>112.5</v>
      </c>
    </row>
    <row r="17" spans="1:14" x14ac:dyDescent="0.2">
      <c r="A17" s="7" t="s">
        <v>27</v>
      </c>
      <c r="B17" s="8">
        <v>11</v>
      </c>
      <c r="K17">
        <f t="shared" si="0"/>
        <v>11</v>
      </c>
      <c r="L17" s="7">
        <v>11</v>
      </c>
      <c r="M17">
        <f t="shared" si="1"/>
        <v>100</v>
      </c>
      <c r="N17">
        <f t="shared" si="2"/>
        <v>100</v>
      </c>
    </row>
    <row r="18" spans="1:14" x14ac:dyDescent="0.2">
      <c r="A18" s="7" t="s">
        <v>24</v>
      </c>
      <c r="B18" s="8">
        <v>7</v>
      </c>
      <c r="K18">
        <f t="shared" si="0"/>
        <v>7</v>
      </c>
      <c r="L18" s="7" t="s">
        <v>32</v>
      </c>
      <c r="M18">
        <f>IMDIV(B18,6)*100</f>
        <v>116.66666666666701</v>
      </c>
      <c r="N18">
        <f>IMDIV(K18,6)*100</f>
        <v>116.66666666666701</v>
      </c>
    </row>
    <row r="19" spans="1:14" x14ac:dyDescent="0.2">
      <c r="A19" s="7" t="s">
        <v>35</v>
      </c>
      <c r="B19" s="13"/>
      <c r="L19" s="3"/>
      <c r="M19">
        <f>AVERAGE(M4:M18)</f>
        <v>120.16440259087319</v>
      </c>
      <c r="N19">
        <f>AVERAGE(N4:N18)</f>
        <v>120.16440259087319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42</v>
      </c>
      <c r="K4">
        <f>LARGE(B4:J4,1)</f>
        <v>42</v>
      </c>
      <c r="L4" s="7">
        <v>41</v>
      </c>
      <c r="M4">
        <f>IMDIV(B4,41)*100</f>
        <v>102.43902439024399</v>
      </c>
      <c r="N4">
        <f>IMDIV(K4,41)*100</f>
        <v>102.43902439024399</v>
      </c>
    </row>
    <row r="5" spans="1:14" x14ac:dyDescent="0.2">
      <c r="A5" s="7" t="s">
        <v>23</v>
      </c>
      <c r="B5" s="8">
        <v>25</v>
      </c>
      <c r="K5">
        <f>LARGE(B5:J5,1)</f>
        <v>25</v>
      </c>
      <c r="L5" s="7">
        <v>33</v>
      </c>
      <c r="M5">
        <f>IMDIV(B5,L5)*100</f>
        <v>75.757575757575808</v>
      </c>
      <c r="N5">
        <f>IMDIV(K5,L5)*100</f>
        <v>75.757575757575808</v>
      </c>
    </row>
    <row r="6" spans="1:14" x14ac:dyDescent="0.2">
      <c r="A6" s="7" t="s">
        <v>15</v>
      </c>
      <c r="B6" s="8">
        <v>16</v>
      </c>
      <c r="K6">
        <f t="shared" ref="K6:K18" si="0">LARGE(B6:J6,1)</f>
        <v>16</v>
      </c>
      <c r="L6" s="7">
        <v>15</v>
      </c>
      <c r="M6">
        <f>IMDIV(B6,L6)*100</f>
        <v>106.666666666667</v>
      </c>
      <c r="N6">
        <f>IMDIV(K6,L6)*100</f>
        <v>106.666666666667</v>
      </c>
    </row>
    <row r="7" spans="1:14" x14ac:dyDescent="0.2">
      <c r="A7" s="7" t="s">
        <v>16</v>
      </c>
      <c r="B7" s="8">
        <v>12</v>
      </c>
      <c r="K7">
        <f t="shared" si="0"/>
        <v>12</v>
      </c>
      <c r="L7" s="7">
        <v>13</v>
      </c>
      <c r="M7">
        <f>IMDIV(B7,L7)*100</f>
        <v>92.307692307692307</v>
      </c>
      <c r="N7">
        <f>IMDIV(K7,L7)*100</f>
        <v>92.307692307692307</v>
      </c>
    </row>
    <row r="8" spans="1:14" x14ac:dyDescent="0.2">
      <c r="A8" s="7" t="s">
        <v>17</v>
      </c>
      <c r="B8" s="8">
        <v>16</v>
      </c>
      <c r="K8">
        <f t="shared" si="0"/>
        <v>16</v>
      </c>
      <c r="L8" s="7" t="s">
        <v>30</v>
      </c>
      <c r="M8">
        <f>IMDIV(B8,22)*100</f>
        <v>72.727272727272691</v>
      </c>
      <c r="N8">
        <f>IMDIV(K8,22)*100</f>
        <v>72.727272727272691</v>
      </c>
    </row>
    <row r="9" spans="1:14" x14ac:dyDescent="0.2">
      <c r="A9" s="7" t="s">
        <v>18</v>
      </c>
      <c r="B9" s="8">
        <v>6</v>
      </c>
      <c r="K9">
        <f t="shared" si="0"/>
        <v>6</v>
      </c>
      <c r="L9" s="7">
        <v>8</v>
      </c>
      <c r="M9">
        <f>IMDIV(B9,L9)*100</f>
        <v>75</v>
      </c>
      <c r="N9">
        <f>IMDIV(K9,L9)*100</f>
        <v>75</v>
      </c>
    </row>
    <row r="10" spans="1:14" x14ac:dyDescent="0.2">
      <c r="A10" s="7" t="s">
        <v>19</v>
      </c>
      <c r="B10" s="8">
        <v>8</v>
      </c>
      <c r="K10">
        <f>LARGE(B10:J10,1)</f>
        <v>8</v>
      </c>
      <c r="L10" s="7" t="s">
        <v>31</v>
      </c>
      <c r="M10">
        <f>IMDIV(B10,18)*100</f>
        <v>44.4444444444444</v>
      </c>
      <c r="N10">
        <f>IMDIV(K10,18)*100</f>
        <v>44.4444444444444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8</v>
      </c>
      <c r="K12">
        <f>LARGE(B12:J12,1)</f>
        <v>8</v>
      </c>
      <c r="L12" s="7">
        <v>12</v>
      </c>
      <c r="M12">
        <f>IMDIV(B12,34)*100</f>
        <v>23.529411764705898</v>
      </c>
      <c r="N12">
        <f>IMDIV(K12,34)*100</f>
        <v>23.529411764705898</v>
      </c>
    </row>
    <row r="13" spans="1:14" x14ac:dyDescent="0.2">
      <c r="A13" s="7" t="s">
        <v>20</v>
      </c>
      <c r="B13" s="8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 s="8">
        <v>7</v>
      </c>
      <c r="K14">
        <f t="shared" si="0"/>
        <v>7</v>
      </c>
      <c r="L14" s="7">
        <v>9</v>
      </c>
      <c r="M14">
        <f t="shared" ref="M14:M17" si="1">IMDIV(B14,L14)*100</f>
        <v>77.7777777777778</v>
      </c>
      <c r="N14">
        <f>IMDIV(K14,L14)*100</f>
        <v>77.7777777777778</v>
      </c>
    </row>
    <row r="15" spans="1:14" x14ac:dyDescent="0.2">
      <c r="A15" s="7" t="s">
        <v>26</v>
      </c>
      <c r="B15" s="8">
        <v>6</v>
      </c>
      <c r="K15">
        <f t="shared" si="0"/>
        <v>6</v>
      </c>
      <c r="L15" s="7">
        <v>10</v>
      </c>
      <c r="M15">
        <f t="shared" si="1"/>
        <v>60</v>
      </c>
      <c r="N15">
        <f t="shared" ref="N15:N17" si="2">IMDIV(K15,L15)*100</f>
        <v>60</v>
      </c>
    </row>
    <row r="16" spans="1:14" x14ac:dyDescent="0.2">
      <c r="A16" s="7" t="s">
        <v>21</v>
      </c>
      <c r="B16" s="8">
        <v>7</v>
      </c>
      <c r="K16">
        <f t="shared" si="0"/>
        <v>7</v>
      </c>
      <c r="L16" s="14" t="s">
        <v>12</v>
      </c>
      <c r="M16">
        <f>IMDIV(B16,8)*100</f>
        <v>87.5</v>
      </c>
      <c r="N16">
        <f>IMDIV(K16,8)*100</f>
        <v>87.5</v>
      </c>
    </row>
    <row r="17" spans="1:14" x14ac:dyDescent="0.2">
      <c r="A17" s="7" t="s">
        <v>27</v>
      </c>
      <c r="B17" s="8">
        <v>7</v>
      </c>
      <c r="K17">
        <f t="shared" si="0"/>
        <v>7</v>
      </c>
      <c r="L17" s="7">
        <v>11</v>
      </c>
      <c r="M17">
        <f t="shared" si="1"/>
        <v>63.636363636363605</v>
      </c>
      <c r="N17">
        <f t="shared" si="2"/>
        <v>63.636363636363605</v>
      </c>
    </row>
    <row r="18" spans="1:14" x14ac:dyDescent="0.2">
      <c r="A18" s="7" t="s">
        <v>24</v>
      </c>
      <c r="B18" s="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76.476794168688031</v>
      </c>
      <c r="N19">
        <f>AVERAGE(N4:N18)</f>
        <v>76.476794168688031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PLAYERS</vt:lpstr>
      <vt:lpstr>Clayton S.</vt:lpstr>
      <vt:lpstr>Aiden Miller</vt:lpstr>
      <vt:lpstr>Aiden Richardson</vt:lpstr>
      <vt:lpstr>Alec Batt</vt:lpstr>
      <vt:lpstr>Austin Owen</vt:lpstr>
      <vt:lpstr>Braden Priddy</vt:lpstr>
      <vt:lpstr>Catalina Leger</vt:lpstr>
      <vt:lpstr>Daniel Derrick</vt:lpstr>
      <vt:lpstr>David Davenport</vt:lpstr>
      <vt:lpstr>Ilona Donovan</vt:lpstr>
      <vt:lpstr>Isabella Campbell</vt:lpstr>
      <vt:lpstr>Jacob Fried</vt:lpstr>
      <vt:lpstr>Jeannette Campbell</vt:lpstr>
      <vt:lpstr>Jonah Guthrie</vt:lpstr>
      <vt:lpstr>Katie Guthrie</vt:lpstr>
      <vt:lpstr>Kyle Farmer</vt:lpstr>
      <vt:lpstr>Nick Batt</vt:lpstr>
      <vt:lpstr>Paige Scuro</vt:lpstr>
      <vt:lpstr>Rachel Marlar</vt:lpstr>
      <vt:lpstr>Rebecca Nix</vt:lpstr>
      <vt:lpstr>Skyler Morris</vt:lpstr>
      <vt:lpstr>Thomas Donovan</vt:lpstr>
      <vt:lpstr>Wilson Pierce</vt:lpstr>
      <vt:lpstr>Zoe Gardis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2014-08-04T16:58:11Z</cp:lastPrinted>
  <dcterms:created xsi:type="dcterms:W3CDTF">2012-09-24T16:28:17Z</dcterms:created>
  <dcterms:modified xsi:type="dcterms:W3CDTF">2016-07-02T03:28:46Z</dcterms:modified>
</cp:coreProperties>
</file>